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0620"/>
  </bookViews>
  <sheets>
    <sheet name="Parameters" sheetId="1" r:id="rId1"/>
    <sheet name="Approach 1" sheetId="2" r:id="rId2"/>
    <sheet name="Approach 2" sheetId="3" r:id="rId3"/>
  </sheets>
  <calcPr calcId="125725"/>
</workbook>
</file>

<file path=xl/calcChain.xml><?xml version="1.0" encoding="utf-8"?>
<calcChain xmlns="http://schemas.openxmlformats.org/spreadsheetml/2006/main">
  <c r="B19" i="1"/>
  <c r="B18"/>
  <c r="AB3" i="3"/>
  <c r="AB4" s="1"/>
  <c r="AD2"/>
  <c r="B17" i="1"/>
  <c r="AD2" i="2"/>
  <c r="M2" i="3"/>
  <c r="Q2"/>
  <c r="B3"/>
  <c r="AG2"/>
  <c r="AF2"/>
  <c r="AE2"/>
  <c r="Y2"/>
  <c r="X2"/>
  <c r="K3" s="1"/>
  <c r="W2"/>
  <c r="J3" s="1"/>
  <c r="V2"/>
  <c r="I3" s="1"/>
  <c r="U2"/>
  <c r="H3" s="1"/>
  <c r="T2"/>
  <c r="G3" s="1"/>
  <c r="S2"/>
  <c r="F3" s="1"/>
  <c r="R2"/>
  <c r="E3" s="1"/>
  <c r="D3"/>
  <c r="Z2"/>
  <c r="AC3" s="1"/>
  <c r="M2" i="2"/>
  <c r="Z2" s="1"/>
  <c r="AC3" s="1"/>
  <c r="AG2"/>
  <c r="AF2"/>
  <c r="AE2"/>
  <c r="B11" i="1"/>
  <c r="B3" i="2"/>
  <c r="S2"/>
  <c r="T2"/>
  <c r="U2"/>
  <c r="V2"/>
  <c r="W2"/>
  <c r="X2"/>
  <c r="Y2"/>
  <c r="R2"/>
  <c r="B13" i="1"/>
  <c r="B12"/>
  <c r="B10"/>
  <c r="L3" i="2"/>
  <c r="K3"/>
  <c r="J3"/>
  <c r="I3"/>
  <c r="H3"/>
  <c r="G3"/>
  <c r="F3"/>
  <c r="E3"/>
  <c r="AB5" i="3" l="1"/>
  <c r="AD3"/>
  <c r="B4"/>
  <c r="M3"/>
  <c r="Q3"/>
  <c r="S3" i="2"/>
  <c r="T3"/>
  <c r="U3"/>
  <c r="V3"/>
  <c r="W3"/>
  <c r="X3"/>
  <c r="R3" i="3"/>
  <c r="S3"/>
  <c r="T3"/>
  <c r="U3"/>
  <c r="V3"/>
  <c r="W3"/>
  <c r="X3"/>
  <c r="B5"/>
  <c r="L3"/>
  <c r="Z3"/>
  <c r="AC4" s="1"/>
  <c r="D4"/>
  <c r="M3" i="2"/>
  <c r="Z3" s="1"/>
  <c r="AC4" s="1"/>
  <c r="Q2"/>
  <c r="AB3" s="1"/>
  <c r="B4"/>
  <c r="Y3"/>
  <c r="D3"/>
  <c r="R3" s="1"/>
  <c r="AD4" i="3" l="1"/>
  <c r="AB6"/>
  <c r="AD3" i="2"/>
  <c r="M5" i="3"/>
  <c r="Q5"/>
  <c r="M4"/>
  <c r="Q4"/>
  <c r="J4"/>
  <c r="I4"/>
  <c r="H4"/>
  <c r="G4"/>
  <c r="F4"/>
  <c r="E4"/>
  <c r="W4"/>
  <c r="V4"/>
  <c r="I5" s="1"/>
  <c r="U4"/>
  <c r="H5" s="1"/>
  <c r="T4"/>
  <c r="G5" s="1"/>
  <c r="S4"/>
  <c r="F5" s="1"/>
  <c r="R4"/>
  <c r="E5" s="1"/>
  <c r="D5"/>
  <c r="Y3"/>
  <c r="K4" s="1"/>
  <c r="B6"/>
  <c r="M4" i="2"/>
  <c r="B5"/>
  <c r="Q3"/>
  <c r="AB4" s="1"/>
  <c r="J4"/>
  <c r="I4"/>
  <c r="H4"/>
  <c r="G4"/>
  <c r="F4"/>
  <c r="AB7" i="3" l="1"/>
  <c r="AD4" i="2"/>
  <c r="M6" i="3"/>
  <c r="Q6"/>
  <c r="X4"/>
  <c r="R5"/>
  <c r="S5"/>
  <c r="T5"/>
  <c r="U5"/>
  <c r="V5"/>
  <c r="J5"/>
  <c r="B7"/>
  <c r="L4"/>
  <c r="Z4" s="1"/>
  <c r="AC5" s="1"/>
  <c r="D6"/>
  <c r="M5" i="2"/>
  <c r="B6"/>
  <c r="Q4"/>
  <c r="AB5" s="1"/>
  <c r="T4"/>
  <c r="U4"/>
  <c r="V4"/>
  <c r="W4"/>
  <c r="E4"/>
  <c r="D4"/>
  <c r="K4"/>
  <c r="X4" s="1"/>
  <c r="L4"/>
  <c r="Z4" s="1"/>
  <c r="AC5" s="1"/>
  <c r="G5"/>
  <c r="AD5" i="3" l="1"/>
  <c r="AB8"/>
  <c r="AD5" i="2"/>
  <c r="M7" i="3"/>
  <c r="Q7"/>
  <c r="H6"/>
  <c r="G6"/>
  <c r="F6"/>
  <c r="E6"/>
  <c r="U6"/>
  <c r="T6"/>
  <c r="G7" s="1"/>
  <c r="S6"/>
  <c r="F7" s="1"/>
  <c r="R6"/>
  <c r="E7" s="1"/>
  <c r="Y4"/>
  <c r="K5" s="1"/>
  <c r="B8"/>
  <c r="W5"/>
  <c r="I6" s="1"/>
  <c r="D7"/>
  <c r="M6" i="2"/>
  <c r="B7"/>
  <c r="Q5"/>
  <c r="AB6" s="1"/>
  <c r="Y4"/>
  <c r="R4"/>
  <c r="S4"/>
  <c r="H5"/>
  <c r="U5" s="1"/>
  <c r="I5"/>
  <c r="V5" s="1"/>
  <c r="F5"/>
  <c r="L5"/>
  <c r="Z5" s="1"/>
  <c r="AC6" s="1"/>
  <c r="K5"/>
  <c r="AB9" i="3" l="1"/>
  <c r="AD6" i="2"/>
  <c r="M8" i="3"/>
  <c r="Q8"/>
  <c r="V6"/>
  <c r="X5"/>
  <c r="R7"/>
  <c r="S7"/>
  <c r="T7"/>
  <c r="H7"/>
  <c r="B9"/>
  <c r="D8"/>
  <c r="J6"/>
  <c r="L5"/>
  <c r="Z5" s="1"/>
  <c r="AC6" s="1"/>
  <c r="M7" i="2"/>
  <c r="B8"/>
  <c r="Q6"/>
  <c r="AB7" s="1"/>
  <c r="Y5"/>
  <c r="T5"/>
  <c r="H6"/>
  <c r="D5"/>
  <c r="E5"/>
  <c r="R5" s="1"/>
  <c r="J5"/>
  <c r="W5" s="1"/>
  <c r="G6"/>
  <c r="AD6" i="3" l="1"/>
  <c r="AB10"/>
  <c r="M9"/>
  <c r="Q9"/>
  <c r="F8"/>
  <c r="E8"/>
  <c r="S8"/>
  <c r="R8"/>
  <c r="E9" s="1"/>
  <c r="Y5"/>
  <c r="K6" s="1"/>
  <c r="W6"/>
  <c r="I7" s="1"/>
  <c r="B10"/>
  <c r="U7"/>
  <c r="G8" s="1"/>
  <c r="D9"/>
  <c r="M8" i="2"/>
  <c r="B9"/>
  <c r="Q7"/>
  <c r="AB8" s="1"/>
  <c r="U6"/>
  <c r="S5"/>
  <c r="X5"/>
  <c r="I6"/>
  <c r="V6" s="1"/>
  <c r="D6"/>
  <c r="F6"/>
  <c r="L6"/>
  <c r="Z6" s="1"/>
  <c r="AC7" s="1"/>
  <c r="K6"/>
  <c r="AB11" i="3" l="1"/>
  <c r="M10"/>
  <c r="Q10"/>
  <c r="AD7" i="2"/>
  <c r="T8" i="3"/>
  <c r="V7"/>
  <c r="X6"/>
  <c r="R9"/>
  <c r="F9"/>
  <c r="B11"/>
  <c r="D10"/>
  <c r="H8"/>
  <c r="J7"/>
  <c r="L6"/>
  <c r="M9" i="2"/>
  <c r="B10"/>
  <c r="Q8"/>
  <c r="AB9" s="1"/>
  <c r="Y6"/>
  <c r="T6"/>
  <c r="H7"/>
  <c r="E6"/>
  <c r="R6" s="1"/>
  <c r="J6"/>
  <c r="W6" s="1"/>
  <c r="AB12" i="3" l="1"/>
  <c r="M11"/>
  <c r="Q11"/>
  <c r="Y6"/>
  <c r="K7" s="1"/>
  <c r="Z6"/>
  <c r="AC7" s="1"/>
  <c r="W7"/>
  <c r="I8" s="1"/>
  <c r="U8"/>
  <c r="G9" s="1"/>
  <c r="B12"/>
  <c r="S9"/>
  <c r="E10" s="1"/>
  <c r="M10" i="2"/>
  <c r="B11"/>
  <c r="Q9"/>
  <c r="AB10" s="1"/>
  <c r="S6"/>
  <c r="X6"/>
  <c r="I7"/>
  <c r="V7" s="1"/>
  <c r="D7"/>
  <c r="F7"/>
  <c r="L7"/>
  <c r="Z7" s="1"/>
  <c r="AC8" s="1"/>
  <c r="K7"/>
  <c r="AD8" l="1"/>
  <c r="AD7" i="3"/>
  <c r="AB13"/>
  <c r="M12"/>
  <c r="Q12"/>
  <c r="R10"/>
  <c r="D11" s="1"/>
  <c r="T9"/>
  <c r="V8"/>
  <c r="X7"/>
  <c r="B13"/>
  <c r="F10"/>
  <c r="H9"/>
  <c r="J8"/>
  <c r="L7"/>
  <c r="Z7" s="1"/>
  <c r="AC8" s="1"/>
  <c r="M11" i="2"/>
  <c r="B12"/>
  <c r="Q10"/>
  <c r="AB11" s="1"/>
  <c r="Y7"/>
  <c r="G7"/>
  <c r="E7"/>
  <c r="R7" s="1"/>
  <c r="J7"/>
  <c r="W7" s="1"/>
  <c r="AD8" i="3" l="1"/>
  <c r="AB14"/>
  <c r="M13"/>
  <c r="Q13"/>
  <c r="Y7"/>
  <c r="K8" s="1"/>
  <c r="W8"/>
  <c r="I9" s="1"/>
  <c r="U9"/>
  <c r="G10" s="1"/>
  <c r="S10"/>
  <c r="B14"/>
  <c r="E11"/>
  <c r="M12" i="2"/>
  <c r="B13"/>
  <c r="Q11"/>
  <c r="AB12" s="1"/>
  <c r="T7"/>
  <c r="U7"/>
  <c r="S7"/>
  <c r="X7"/>
  <c r="I8"/>
  <c r="D8"/>
  <c r="H8"/>
  <c r="F8"/>
  <c r="L8"/>
  <c r="Z8" s="1"/>
  <c r="AC9" s="1"/>
  <c r="K8"/>
  <c r="AD9" l="1"/>
  <c r="AB15" i="3"/>
  <c r="M14"/>
  <c r="Q14"/>
  <c r="T10"/>
  <c r="V9"/>
  <c r="X8"/>
  <c r="F11"/>
  <c r="R11"/>
  <c r="D12" s="1"/>
  <c r="B15"/>
  <c r="H10"/>
  <c r="J9"/>
  <c r="L8"/>
  <c r="Z8" s="1"/>
  <c r="AC9" s="1"/>
  <c r="M13" i="2"/>
  <c r="B14"/>
  <c r="Q12"/>
  <c r="AB13" s="1"/>
  <c r="Y8"/>
  <c r="V8"/>
  <c r="G8"/>
  <c r="T8" s="1"/>
  <c r="E8"/>
  <c r="R8" s="1"/>
  <c r="J8"/>
  <c r="W8" s="1"/>
  <c r="AD9" i="3" l="1"/>
  <c r="AB16"/>
  <c r="M15"/>
  <c r="Q15"/>
  <c r="Y8"/>
  <c r="K9" s="1"/>
  <c r="W9"/>
  <c r="I10" s="1"/>
  <c r="U10"/>
  <c r="G11" s="1"/>
  <c r="B16"/>
  <c r="S11"/>
  <c r="E12"/>
  <c r="M14" i="2"/>
  <c r="B15"/>
  <c r="Q13"/>
  <c r="AB14" s="1"/>
  <c r="U8"/>
  <c r="S8"/>
  <c r="X8"/>
  <c r="I9"/>
  <c r="D9"/>
  <c r="H9"/>
  <c r="F9"/>
  <c r="L9"/>
  <c r="Z9" s="1"/>
  <c r="AC10" s="1"/>
  <c r="AD10" s="1"/>
  <c r="K9"/>
  <c r="AB17" i="3" l="1"/>
  <c r="M16"/>
  <c r="Q16"/>
  <c r="T11"/>
  <c r="V10"/>
  <c r="X9"/>
  <c r="F12"/>
  <c r="R12"/>
  <c r="D13" s="1"/>
  <c r="B17"/>
  <c r="H11"/>
  <c r="J10"/>
  <c r="L9"/>
  <c r="Z9" s="1"/>
  <c r="AC10" s="1"/>
  <c r="M15" i="2"/>
  <c r="B16"/>
  <c r="Q14"/>
  <c r="AB15" s="1"/>
  <c r="Y9"/>
  <c r="V9"/>
  <c r="E9"/>
  <c r="R9" s="1"/>
  <c r="J9"/>
  <c r="W9" s="1"/>
  <c r="G9"/>
  <c r="T9" s="1"/>
  <c r="AD10" i="3" l="1"/>
  <c r="AB18"/>
  <c r="M17"/>
  <c r="Q17"/>
  <c r="Y9"/>
  <c r="K10" s="1"/>
  <c r="W10"/>
  <c r="I11" s="1"/>
  <c r="U11"/>
  <c r="G12" s="1"/>
  <c r="B18"/>
  <c r="S12"/>
  <c r="E13"/>
  <c r="M16" i="2"/>
  <c r="B17"/>
  <c r="Q15"/>
  <c r="AB16" s="1"/>
  <c r="U9"/>
  <c r="S9"/>
  <c r="X9"/>
  <c r="I10"/>
  <c r="D10"/>
  <c r="H10"/>
  <c r="F10"/>
  <c r="L10"/>
  <c r="Z10" s="1"/>
  <c r="AC11" s="1"/>
  <c r="K10"/>
  <c r="AB19" i="3" l="1"/>
  <c r="AD11" i="2"/>
  <c r="M18" i="3"/>
  <c r="Q18"/>
  <c r="T12"/>
  <c r="V11"/>
  <c r="X10"/>
  <c r="F13"/>
  <c r="R13"/>
  <c r="D14" s="1"/>
  <c r="B19"/>
  <c r="H12"/>
  <c r="J11"/>
  <c r="L10"/>
  <c r="M17" i="2"/>
  <c r="B18"/>
  <c r="Q16"/>
  <c r="AB17" s="1"/>
  <c r="Y10"/>
  <c r="V10"/>
  <c r="E10"/>
  <c r="R10" s="1"/>
  <c r="J10"/>
  <c r="W10" s="1"/>
  <c r="G10"/>
  <c r="T10" s="1"/>
  <c r="AB20" i="3" l="1"/>
  <c r="M19"/>
  <c r="Q19"/>
  <c r="Y10"/>
  <c r="K11" s="1"/>
  <c r="Z10"/>
  <c r="AC11" s="1"/>
  <c r="W11"/>
  <c r="I12" s="1"/>
  <c r="U12"/>
  <c r="G13" s="1"/>
  <c r="B20"/>
  <c r="S13"/>
  <c r="E14"/>
  <c r="M18" i="2"/>
  <c r="B19"/>
  <c r="Q17"/>
  <c r="AB18" s="1"/>
  <c r="U10"/>
  <c r="S10"/>
  <c r="X10"/>
  <c r="I11"/>
  <c r="D11"/>
  <c r="H11"/>
  <c r="F11"/>
  <c r="L11"/>
  <c r="Z11" s="1"/>
  <c r="AC12" s="1"/>
  <c r="K11"/>
  <c r="AD11" i="3" l="1"/>
  <c r="AD12" i="2"/>
  <c r="AB21" i="3"/>
  <c r="M20"/>
  <c r="Q20"/>
  <c r="T13"/>
  <c r="V12"/>
  <c r="X11"/>
  <c r="F14"/>
  <c r="R14"/>
  <c r="D15" s="1"/>
  <c r="B21"/>
  <c r="H13"/>
  <c r="J12"/>
  <c r="L11"/>
  <c r="Z11" s="1"/>
  <c r="AC12" s="1"/>
  <c r="M19" i="2"/>
  <c r="B20"/>
  <c r="Q18"/>
  <c r="AB19" s="1"/>
  <c r="Y11"/>
  <c r="V11"/>
  <c r="E11"/>
  <c r="R11" s="1"/>
  <c r="J11"/>
  <c r="W11" s="1"/>
  <c r="G11"/>
  <c r="T11" s="1"/>
  <c r="AD12" i="3" l="1"/>
  <c r="AB22"/>
  <c r="M21"/>
  <c r="Q21"/>
  <c r="Y11"/>
  <c r="K12" s="1"/>
  <c r="W12"/>
  <c r="I13" s="1"/>
  <c r="U13"/>
  <c r="G14" s="1"/>
  <c r="B22"/>
  <c r="S14"/>
  <c r="E15"/>
  <c r="M20" i="2"/>
  <c r="B21"/>
  <c r="Q19"/>
  <c r="AB20" s="1"/>
  <c r="U11"/>
  <c r="S11"/>
  <c r="X11"/>
  <c r="I12"/>
  <c r="D12"/>
  <c r="H12"/>
  <c r="F12"/>
  <c r="L12"/>
  <c r="Z12" s="1"/>
  <c r="AC13" s="1"/>
  <c r="K12"/>
  <c r="AD13" l="1"/>
  <c r="AB23" i="3"/>
  <c r="M22"/>
  <c r="Q22"/>
  <c r="T14"/>
  <c r="V13"/>
  <c r="X12"/>
  <c r="F15"/>
  <c r="R15"/>
  <c r="D16" s="1"/>
  <c r="B23"/>
  <c r="H14"/>
  <c r="J13"/>
  <c r="L12"/>
  <c r="Z12" s="1"/>
  <c r="AC13" s="1"/>
  <c r="M21" i="2"/>
  <c r="B22"/>
  <c r="Q20"/>
  <c r="AB21" s="1"/>
  <c r="Y12"/>
  <c r="V12"/>
  <c r="E12"/>
  <c r="R12" s="1"/>
  <c r="J12"/>
  <c r="W12" s="1"/>
  <c r="G12"/>
  <c r="T12" s="1"/>
  <c r="AD13" i="3" l="1"/>
  <c r="AB24"/>
  <c r="M23"/>
  <c r="Q23"/>
  <c r="Y12"/>
  <c r="K13" s="1"/>
  <c r="W13"/>
  <c r="I14" s="1"/>
  <c r="U14"/>
  <c r="G15" s="1"/>
  <c r="B24"/>
  <c r="S15"/>
  <c r="E16"/>
  <c r="M22" i="2"/>
  <c r="B23"/>
  <c r="Q21"/>
  <c r="AB22" s="1"/>
  <c r="U12"/>
  <c r="S12"/>
  <c r="X12"/>
  <c r="I13"/>
  <c r="D13"/>
  <c r="H13"/>
  <c r="F13"/>
  <c r="L13"/>
  <c r="Z13" s="1"/>
  <c r="AC14" s="1"/>
  <c r="AD14" s="1"/>
  <c r="K13"/>
  <c r="AB25" i="3" l="1"/>
  <c r="M24"/>
  <c r="Q24"/>
  <c r="T15"/>
  <c r="V14"/>
  <c r="X13"/>
  <c r="F16"/>
  <c r="R16"/>
  <c r="D17" s="1"/>
  <c r="B25"/>
  <c r="H15"/>
  <c r="J14"/>
  <c r="L13"/>
  <c r="Z13" s="1"/>
  <c r="AC14" s="1"/>
  <c r="M23" i="2"/>
  <c r="B24"/>
  <c r="Q22"/>
  <c r="AB23" s="1"/>
  <c r="Y13"/>
  <c r="V13"/>
  <c r="E13"/>
  <c r="R13" s="1"/>
  <c r="J13"/>
  <c r="W13" s="1"/>
  <c r="G13"/>
  <c r="T13" s="1"/>
  <c r="AD14" i="3" l="1"/>
  <c r="AB26"/>
  <c r="M25"/>
  <c r="Q25"/>
  <c r="Y13"/>
  <c r="K14" s="1"/>
  <c r="W14"/>
  <c r="I15" s="1"/>
  <c r="U15"/>
  <c r="G16" s="1"/>
  <c r="B26"/>
  <c r="S16"/>
  <c r="E17"/>
  <c r="M24" i="2"/>
  <c r="B25"/>
  <c r="Q23"/>
  <c r="AB24" s="1"/>
  <c r="U13"/>
  <c r="S13"/>
  <c r="X13"/>
  <c r="I14"/>
  <c r="D14"/>
  <c r="H14"/>
  <c r="F14"/>
  <c r="L14"/>
  <c r="Z14" s="1"/>
  <c r="AC15" s="1"/>
  <c r="K14"/>
  <c r="AB27" i="3" l="1"/>
  <c r="AD15" i="2"/>
  <c r="M26" i="3"/>
  <c r="Q26"/>
  <c r="T16"/>
  <c r="V15"/>
  <c r="X14"/>
  <c r="F17"/>
  <c r="R17"/>
  <c r="D18" s="1"/>
  <c r="B27"/>
  <c r="H16"/>
  <c r="J15"/>
  <c r="L14"/>
  <c r="M25" i="2"/>
  <c r="B26"/>
  <c r="Q24"/>
  <c r="AB25" s="1"/>
  <c r="Y14"/>
  <c r="V14"/>
  <c r="E14"/>
  <c r="R14" s="1"/>
  <c r="J14"/>
  <c r="W14" s="1"/>
  <c r="G14"/>
  <c r="T14" s="1"/>
  <c r="AB28" i="3" l="1"/>
  <c r="M27"/>
  <c r="Q27"/>
  <c r="Y14"/>
  <c r="K15" s="1"/>
  <c r="Z14"/>
  <c r="AC15" s="1"/>
  <c r="W15"/>
  <c r="I16" s="1"/>
  <c r="U16"/>
  <c r="G17" s="1"/>
  <c r="B28"/>
  <c r="S17"/>
  <c r="E18"/>
  <c r="M26" i="2"/>
  <c r="B27"/>
  <c r="Q25"/>
  <c r="AB26" s="1"/>
  <c r="U14"/>
  <c r="S14"/>
  <c r="X14"/>
  <c r="I15"/>
  <c r="D15"/>
  <c r="H15"/>
  <c r="F15"/>
  <c r="L15"/>
  <c r="Z15" s="1"/>
  <c r="AC16" s="1"/>
  <c r="K15"/>
  <c r="AD15" i="3" l="1"/>
  <c r="AD16" i="2"/>
  <c r="AB29" i="3"/>
  <c r="M28"/>
  <c r="Q28"/>
  <c r="T17"/>
  <c r="V16"/>
  <c r="X15"/>
  <c r="F18"/>
  <c r="R18"/>
  <c r="D19" s="1"/>
  <c r="B29"/>
  <c r="H17"/>
  <c r="J16"/>
  <c r="L15"/>
  <c r="Z15" s="1"/>
  <c r="AC16" s="1"/>
  <c r="M27" i="2"/>
  <c r="B28"/>
  <c r="Q26"/>
  <c r="AB27" s="1"/>
  <c r="Y15"/>
  <c r="V15"/>
  <c r="E15"/>
  <c r="R15" s="1"/>
  <c r="J15"/>
  <c r="W15" s="1"/>
  <c r="G15"/>
  <c r="T15" s="1"/>
  <c r="AD16" i="3" l="1"/>
  <c r="AB30"/>
  <c r="M29"/>
  <c r="Q29"/>
  <c r="Y15"/>
  <c r="K16" s="1"/>
  <c r="W16"/>
  <c r="I17" s="1"/>
  <c r="U17"/>
  <c r="G18" s="1"/>
  <c r="B30"/>
  <c r="S18"/>
  <c r="E19"/>
  <c r="M28" i="2"/>
  <c r="B29"/>
  <c r="Q27"/>
  <c r="AB28" s="1"/>
  <c r="U15"/>
  <c r="S15"/>
  <c r="X15"/>
  <c r="L16"/>
  <c r="Z16" s="1"/>
  <c r="AC17" s="1"/>
  <c r="D16"/>
  <c r="I16"/>
  <c r="H16"/>
  <c r="F16"/>
  <c r="K16"/>
  <c r="AD17" l="1"/>
  <c r="AB31" i="3"/>
  <c r="M30"/>
  <c r="Q30"/>
  <c r="T18"/>
  <c r="V17"/>
  <c r="X16"/>
  <c r="F19"/>
  <c r="R19"/>
  <c r="D20" s="1"/>
  <c r="B31"/>
  <c r="H18"/>
  <c r="J17"/>
  <c r="L16"/>
  <c r="Z16" s="1"/>
  <c r="AC17" s="1"/>
  <c r="M29" i="2"/>
  <c r="B30"/>
  <c r="Q28"/>
  <c r="AB29" s="1"/>
  <c r="Y16"/>
  <c r="V16"/>
  <c r="E16"/>
  <c r="R16" s="1"/>
  <c r="J16"/>
  <c r="W16" s="1"/>
  <c r="G16"/>
  <c r="T16" s="1"/>
  <c r="L17"/>
  <c r="Z17" s="1"/>
  <c r="AC18" s="1"/>
  <c r="AD18" s="1"/>
  <c r="AD17" i="3" l="1"/>
  <c r="AB32"/>
  <c r="M31"/>
  <c r="Q31"/>
  <c r="Y16"/>
  <c r="K17" s="1"/>
  <c r="W17"/>
  <c r="I18" s="1"/>
  <c r="U18"/>
  <c r="G19" s="1"/>
  <c r="B32"/>
  <c r="S19"/>
  <c r="E20"/>
  <c r="M30" i="2"/>
  <c r="B31"/>
  <c r="Q29"/>
  <c r="AB30" s="1"/>
  <c r="U16"/>
  <c r="S16"/>
  <c r="X16"/>
  <c r="I17"/>
  <c r="D17"/>
  <c r="H17"/>
  <c r="F17"/>
  <c r="K17"/>
  <c r="AB33" i="3" l="1"/>
  <c r="M32"/>
  <c r="Q32"/>
  <c r="T19"/>
  <c r="V18"/>
  <c r="X17"/>
  <c r="F20"/>
  <c r="R20"/>
  <c r="D21" s="1"/>
  <c r="B33"/>
  <c r="H19"/>
  <c r="J18"/>
  <c r="L17"/>
  <c r="Z17" s="1"/>
  <c r="AC18" s="1"/>
  <c r="M31" i="2"/>
  <c r="B32"/>
  <c r="Q30"/>
  <c r="AB31" s="1"/>
  <c r="V17"/>
  <c r="Y17"/>
  <c r="E17"/>
  <c r="R17" s="1"/>
  <c r="J17"/>
  <c r="W17" s="1"/>
  <c r="G17"/>
  <c r="T17" s="1"/>
  <c r="L18"/>
  <c r="Z18" s="1"/>
  <c r="AC19" s="1"/>
  <c r="AD18" i="3" l="1"/>
  <c r="AB34"/>
  <c r="AD19" i="2"/>
  <c r="M33" i="3"/>
  <c r="Q33"/>
  <c r="Y17"/>
  <c r="K18" s="1"/>
  <c r="W18"/>
  <c r="I19" s="1"/>
  <c r="U19"/>
  <c r="G20" s="1"/>
  <c r="B34"/>
  <c r="S20"/>
  <c r="E21"/>
  <c r="M32" i="2"/>
  <c r="B33"/>
  <c r="Q31"/>
  <c r="AB32" s="1"/>
  <c r="U17"/>
  <c r="S17"/>
  <c r="X17"/>
  <c r="I18"/>
  <c r="D18"/>
  <c r="H18"/>
  <c r="F18"/>
  <c r="K18"/>
  <c r="AB35" i="3" l="1"/>
  <c r="M34"/>
  <c r="Q34"/>
  <c r="T20"/>
  <c r="V19"/>
  <c r="X18"/>
  <c r="F21"/>
  <c r="R21"/>
  <c r="D22" s="1"/>
  <c r="B35"/>
  <c r="H20"/>
  <c r="J19"/>
  <c r="L18"/>
  <c r="M33" i="2"/>
  <c r="B34"/>
  <c r="Q32"/>
  <c r="AB33" s="1"/>
  <c r="V18"/>
  <c r="Y18"/>
  <c r="E18"/>
  <c r="R18" s="1"/>
  <c r="J18"/>
  <c r="W18" s="1"/>
  <c r="G18"/>
  <c r="T18" s="1"/>
  <c r="L19"/>
  <c r="Z19" s="1"/>
  <c r="AC20" s="1"/>
  <c r="AD20" l="1"/>
  <c r="AB36" i="3"/>
  <c r="M35"/>
  <c r="Q35"/>
  <c r="Y18"/>
  <c r="K19" s="1"/>
  <c r="Z18"/>
  <c r="AC19" s="1"/>
  <c r="W19"/>
  <c r="I20" s="1"/>
  <c r="U20"/>
  <c r="G21" s="1"/>
  <c r="B36"/>
  <c r="S21"/>
  <c r="E22"/>
  <c r="M34" i="2"/>
  <c r="B35"/>
  <c r="Q33"/>
  <c r="AB34" s="1"/>
  <c r="U18"/>
  <c r="S18"/>
  <c r="X18"/>
  <c r="I19"/>
  <c r="D19"/>
  <c r="H19"/>
  <c r="F19"/>
  <c r="K19"/>
  <c r="AD19" i="3" l="1"/>
  <c r="AB37"/>
  <c r="M36"/>
  <c r="Q36"/>
  <c r="T21"/>
  <c r="V20"/>
  <c r="X19"/>
  <c r="F22"/>
  <c r="R22"/>
  <c r="D23" s="1"/>
  <c r="B37"/>
  <c r="H21"/>
  <c r="J20"/>
  <c r="L19"/>
  <c r="Z19" s="1"/>
  <c r="AC20" s="1"/>
  <c r="M35" i="2"/>
  <c r="B36"/>
  <c r="Q34"/>
  <c r="AB35" s="1"/>
  <c r="V19"/>
  <c r="Y19"/>
  <c r="E19"/>
  <c r="R19" s="1"/>
  <c r="J19"/>
  <c r="W19" s="1"/>
  <c r="G19"/>
  <c r="T19" s="1"/>
  <c r="L20"/>
  <c r="Z20" s="1"/>
  <c r="AC21" s="1"/>
  <c r="AD21" l="1"/>
  <c r="AD20" i="3"/>
  <c r="AB38"/>
  <c r="M37"/>
  <c r="Q37"/>
  <c r="Y19"/>
  <c r="K20" s="1"/>
  <c r="W20"/>
  <c r="I21" s="1"/>
  <c r="U21"/>
  <c r="G22" s="1"/>
  <c r="B38"/>
  <c r="S22"/>
  <c r="E23"/>
  <c r="M36" i="2"/>
  <c r="B37"/>
  <c r="Q35"/>
  <c r="AB36" s="1"/>
  <c r="U19"/>
  <c r="S19"/>
  <c r="X19"/>
  <c r="I20"/>
  <c r="D20"/>
  <c r="H20"/>
  <c r="F20"/>
  <c r="K20"/>
  <c r="AB39" i="3" l="1"/>
  <c r="M38"/>
  <c r="Q38"/>
  <c r="T22"/>
  <c r="V21"/>
  <c r="X20"/>
  <c r="F23"/>
  <c r="R23"/>
  <c r="D24" s="1"/>
  <c r="B39"/>
  <c r="H22"/>
  <c r="J21"/>
  <c r="L20"/>
  <c r="Z20" s="1"/>
  <c r="AC21" s="1"/>
  <c r="M37" i="2"/>
  <c r="B38"/>
  <c r="Q36"/>
  <c r="AB37" s="1"/>
  <c r="V20"/>
  <c r="Y20"/>
  <c r="E20"/>
  <c r="R20" s="1"/>
  <c r="J20"/>
  <c r="W20" s="1"/>
  <c r="G20"/>
  <c r="T20" s="1"/>
  <c r="L21"/>
  <c r="Z21" s="1"/>
  <c r="AC22" s="1"/>
  <c r="AD22" s="1"/>
  <c r="AD21" i="3" l="1"/>
  <c r="AB40"/>
  <c r="M39"/>
  <c r="Q39"/>
  <c r="Y20"/>
  <c r="K21" s="1"/>
  <c r="W21"/>
  <c r="I22" s="1"/>
  <c r="U22"/>
  <c r="G23" s="1"/>
  <c r="B40"/>
  <c r="S23"/>
  <c r="E24"/>
  <c r="M38" i="2"/>
  <c r="B39"/>
  <c r="Q37"/>
  <c r="AB38" s="1"/>
  <c r="U20"/>
  <c r="S20"/>
  <c r="X20"/>
  <c r="I21"/>
  <c r="D21"/>
  <c r="H21"/>
  <c r="F21"/>
  <c r="K21"/>
  <c r="AB41" i="3" l="1"/>
  <c r="M40"/>
  <c r="Q40"/>
  <c r="T23"/>
  <c r="V22"/>
  <c r="X21"/>
  <c r="F24"/>
  <c r="R24"/>
  <c r="D25" s="1"/>
  <c r="B41"/>
  <c r="H23"/>
  <c r="J22"/>
  <c r="L21"/>
  <c r="Z21" s="1"/>
  <c r="AC22" s="1"/>
  <c r="M39" i="2"/>
  <c r="B40"/>
  <c r="Q38"/>
  <c r="AB39" s="1"/>
  <c r="V21"/>
  <c r="Y21"/>
  <c r="E21"/>
  <c r="R21" s="1"/>
  <c r="J21"/>
  <c r="W21" s="1"/>
  <c r="G21"/>
  <c r="T21" s="1"/>
  <c r="L22"/>
  <c r="Z22" s="1"/>
  <c r="AC23" s="1"/>
  <c r="AD22" i="3" l="1"/>
  <c r="AB42"/>
  <c r="AD23" i="2"/>
  <c r="M41" i="3"/>
  <c r="Q41"/>
  <c r="Y21"/>
  <c r="K22" s="1"/>
  <c r="W22"/>
  <c r="I23" s="1"/>
  <c r="U23"/>
  <c r="G24" s="1"/>
  <c r="B42"/>
  <c r="S24"/>
  <c r="E25"/>
  <c r="M40" i="2"/>
  <c r="B41"/>
  <c r="Q39"/>
  <c r="AB40" s="1"/>
  <c r="U21"/>
  <c r="S21"/>
  <c r="X21"/>
  <c r="I22"/>
  <c r="D22"/>
  <c r="H22"/>
  <c r="F22"/>
  <c r="K22"/>
  <c r="AB43" i="3" l="1"/>
  <c r="M42"/>
  <c r="Q42"/>
  <c r="T24"/>
  <c r="V23"/>
  <c r="X22"/>
  <c r="F25"/>
  <c r="R25"/>
  <c r="D26" s="1"/>
  <c r="B43"/>
  <c r="H24"/>
  <c r="J23"/>
  <c r="L22"/>
  <c r="M41" i="2"/>
  <c r="B42"/>
  <c r="Q40"/>
  <c r="AB41" s="1"/>
  <c r="V22"/>
  <c r="Y22"/>
  <c r="E22"/>
  <c r="R22" s="1"/>
  <c r="J22"/>
  <c r="W22" s="1"/>
  <c r="G22"/>
  <c r="T22" s="1"/>
  <c r="L23"/>
  <c r="Z23" s="1"/>
  <c r="AC24" s="1"/>
  <c r="AD24" l="1"/>
  <c r="AB44" i="3"/>
  <c r="M43"/>
  <c r="Q43"/>
  <c r="Y22"/>
  <c r="K23" s="1"/>
  <c r="Z22"/>
  <c r="AC23" s="1"/>
  <c r="W23"/>
  <c r="I24" s="1"/>
  <c r="U24"/>
  <c r="G25" s="1"/>
  <c r="B44"/>
  <c r="S25"/>
  <c r="E26"/>
  <c r="M42" i="2"/>
  <c r="B43"/>
  <c r="Q41"/>
  <c r="AB42" s="1"/>
  <c r="U22"/>
  <c r="S22"/>
  <c r="X22"/>
  <c r="I23"/>
  <c r="D23"/>
  <c r="H23"/>
  <c r="F23"/>
  <c r="K23"/>
  <c r="AD23" i="3" l="1"/>
  <c r="AB45"/>
  <c r="M44"/>
  <c r="Q44"/>
  <c r="T25"/>
  <c r="V24"/>
  <c r="X23"/>
  <c r="F26"/>
  <c r="R26"/>
  <c r="D27" s="1"/>
  <c r="B45"/>
  <c r="H25"/>
  <c r="J24"/>
  <c r="L23"/>
  <c r="Z23" s="1"/>
  <c r="AC24" s="1"/>
  <c r="M43" i="2"/>
  <c r="B44"/>
  <c r="Q42"/>
  <c r="AB43" s="1"/>
  <c r="V23"/>
  <c r="Y23"/>
  <c r="E23"/>
  <c r="R23" s="1"/>
  <c r="J23"/>
  <c r="W23" s="1"/>
  <c r="G23"/>
  <c r="T23" s="1"/>
  <c r="L24"/>
  <c r="Z24" s="1"/>
  <c r="AC25" s="1"/>
  <c r="AD25" l="1"/>
  <c r="AD24" i="3"/>
  <c r="AB46"/>
  <c r="M45"/>
  <c r="Q45"/>
  <c r="Y23"/>
  <c r="K24" s="1"/>
  <c r="W24"/>
  <c r="I25" s="1"/>
  <c r="U25"/>
  <c r="G26" s="1"/>
  <c r="B46"/>
  <c r="S26"/>
  <c r="E27"/>
  <c r="M44" i="2"/>
  <c r="B45"/>
  <c r="Q43"/>
  <c r="AB44" s="1"/>
  <c r="U23"/>
  <c r="S23"/>
  <c r="X23"/>
  <c r="I24"/>
  <c r="D24"/>
  <c r="H24"/>
  <c r="F24"/>
  <c r="K24"/>
  <c r="AB47" i="3" l="1"/>
  <c r="M46"/>
  <c r="Q46"/>
  <c r="T26"/>
  <c r="V25"/>
  <c r="X24"/>
  <c r="F27"/>
  <c r="R27"/>
  <c r="D28" s="1"/>
  <c r="B47"/>
  <c r="H26"/>
  <c r="J25"/>
  <c r="L24"/>
  <c r="Z24" s="1"/>
  <c r="AC25" s="1"/>
  <c r="M45" i="2"/>
  <c r="B46"/>
  <c r="Q44"/>
  <c r="AB45" s="1"/>
  <c r="V24"/>
  <c r="Y24"/>
  <c r="E24"/>
  <c r="R24" s="1"/>
  <c r="J24"/>
  <c r="W24" s="1"/>
  <c r="G24"/>
  <c r="T24" s="1"/>
  <c r="L25"/>
  <c r="Z25" s="1"/>
  <c r="AC26" s="1"/>
  <c r="AD26" s="1"/>
  <c r="AD25" i="3" l="1"/>
  <c r="AB48"/>
  <c r="M47"/>
  <c r="Q47"/>
  <c r="Y24"/>
  <c r="K25" s="1"/>
  <c r="W25"/>
  <c r="I26" s="1"/>
  <c r="U26"/>
  <c r="G27" s="1"/>
  <c r="B48"/>
  <c r="S27"/>
  <c r="E28"/>
  <c r="M46" i="2"/>
  <c r="B47"/>
  <c r="Q45"/>
  <c r="AB46" s="1"/>
  <c r="U24"/>
  <c r="S24"/>
  <c r="X24"/>
  <c r="I25"/>
  <c r="D25"/>
  <c r="H25"/>
  <c r="F25"/>
  <c r="K25"/>
  <c r="AB49" i="3" l="1"/>
  <c r="M48"/>
  <c r="Q48"/>
  <c r="T27"/>
  <c r="V26"/>
  <c r="X25"/>
  <c r="F28"/>
  <c r="R28"/>
  <c r="D29" s="1"/>
  <c r="B49"/>
  <c r="H27"/>
  <c r="J26"/>
  <c r="L25"/>
  <c r="Z25" s="1"/>
  <c r="AC26" s="1"/>
  <c r="M47" i="2"/>
  <c r="B48"/>
  <c r="Q46"/>
  <c r="AB47" s="1"/>
  <c r="V25"/>
  <c r="Y25"/>
  <c r="E25"/>
  <c r="R25" s="1"/>
  <c r="J25"/>
  <c r="W25" s="1"/>
  <c r="G25"/>
  <c r="T25" s="1"/>
  <c r="L26"/>
  <c r="Z26" s="1"/>
  <c r="AC27" s="1"/>
  <c r="AD26" i="3" l="1"/>
  <c r="AB50"/>
  <c r="AD27" i="2"/>
  <c r="M49" i="3"/>
  <c r="Q49"/>
  <c r="Y25"/>
  <c r="K26" s="1"/>
  <c r="W26"/>
  <c r="I27" s="1"/>
  <c r="U27"/>
  <c r="G28" s="1"/>
  <c r="B50"/>
  <c r="S28"/>
  <c r="E29"/>
  <c r="M48" i="2"/>
  <c r="B49"/>
  <c r="Q47"/>
  <c r="AB48" s="1"/>
  <c r="U25"/>
  <c r="S25"/>
  <c r="X25"/>
  <c r="I26"/>
  <c r="D26"/>
  <c r="H26"/>
  <c r="F26"/>
  <c r="K26"/>
  <c r="AB51" i="3" l="1"/>
  <c r="M50"/>
  <c r="Q50"/>
  <c r="T28"/>
  <c r="V27"/>
  <c r="X26"/>
  <c r="F29"/>
  <c r="R29"/>
  <c r="D30" s="1"/>
  <c r="B51"/>
  <c r="H28"/>
  <c r="J27"/>
  <c r="L26"/>
  <c r="M49" i="2"/>
  <c r="B50"/>
  <c r="Q48"/>
  <c r="AB49" s="1"/>
  <c r="V26"/>
  <c r="Y26"/>
  <c r="E26"/>
  <c r="R26" s="1"/>
  <c r="J26"/>
  <c r="W26" s="1"/>
  <c r="G26"/>
  <c r="T26" s="1"/>
  <c r="L27"/>
  <c r="Z27" s="1"/>
  <c r="AC28" s="1"/>
  <c r="AD28" l="1"/>
  <c r="AB52" i="3"/>
  <c r="M51"/>
  <c r="Q51"/>
  <c r="Y26"/>
  <c r="K27" s="1"/>
  <c r="Z26"/>
  <c r="AC27" s="1"/>
  <c r="W27"/>
  <c r="I28" s="1"/>
  <c r="U28"/>
  <c r="G29" s="1"/>
  <c r="B52"/>
  <c r="S29"/>
  <c r="E30"/>
  <c r="M50" i="2"/>
  <c r="B51"/>
  <c r="Q49"/>
  <c r="AB50" s="1"/>
  <c r="U26"/>
  <c r="S26"/>
  <c r="X26"/>
  <c r="I27"/>
  <c r="D27"/>
  <c r="H27"/>
  <c r="F27"/>
  <c r="K27"/>
  <c r="AD27" i="3" l="1"/>
  <c r="AB53"/>
  <c r="M52"/>
  <c r="Q52"/>
  <c r="T29"/>
  <c r="V28"/>
  <c r="X27"/>
  <c r="F30"/>
  <c r="R30"/>
  <c r="D31" s="1"/>
  <c r="B53"/>
  <c r="H29"/>
  <c r="J28"/>
  <c r="L27"/>
  <c r="Z27" s="1"/>
  <c r="AC28" s="1"/>
  <c r="M51" i="2"/>
  <c r="B52"/>
  <c r="Q50"/>
  <c r="AB51" s="1"/>
  <c r="V27"/>
  <c r="Y27"/>
  <c r="E27"/>
  <c r="R27" s="1"/>
  <c r="J27"/>
  <c r="W27" s="1"/>
  <c r="G27"/>
  <c r="T27" s="1"/>
  <c r="L28"/>
  <c r="Z28" s="1"/>
  <c r="AC29" s="1"/>
  <c r="AD29" l="1"/>
  <c r="AD28" i="3"/>
  <c r="AB54"/>
  <c r="M53"/>
  <c r="Q53"/>
  <c r="Y27"/>
  <c r="K28" s="1"/>
  <c r="W28"/>
  <c r="I29" s="1"/>
  <c r="U29"/>
  <c r="G30" s="1"/>
  <c r="B54"/>
  <c r="S30"/>
  <c r="E31"/>
  <c r="M52" i="2"/>
  <c r="B53"/>
  <c r="Q51"/>
  <c r="AB52" s="1"/>
  <c r="U27"/>
  <c r="S27"/>
  <c r="X27"/>
  <c r="I28"/>
  <c r="D28"/>
  <c r="H28"/>
  <c r="F28"/>
  <c r="K28"/>
  <c r="AB55" i="3" l="1"/>
  <c r="M54"/>
  <c r="Q54"/>
  <c r="T30"/>
  <c r="V29"/>
  <c r="X28"/>
  <c r="F31"/>
  <c r="R31"/>
  <c r="D32" s="1"/>
  <c r="B55"/>
  <c r="H30"/>
  <c r="J29"/>
  <c r="L28"/>
  <c r="Z28" s="1"/>
  <c r="AC29" s="1"/>
  <c r="M53" i="2"/>
  <c r="B54"/>
  <c r="Q52"/>
  <c r="AB53" s="1"/>
  <c r="V28"/>
  <c r="Y28"/>
  <c r="E28"/>
  <c r="R28" s="1"/>
  <c r="J28"/>
  <c r="W28" s="1"/>
  <c r="G28"/>
  <c r="T28" s="1"/>
  <c r="L29"/>
  <c r="Z29" s="1"/>
  <c r="AC30" s="1"/>
  <c r="AD30" s="1"/>
  <c r="AD29" i="3" l="1"/>
  <c r="AB56"/>
  <c r="M55"/>
  <c r="Q55"/>
  <c r="Y28"/>
  <c r="K29" s="1"/>
  <c r="W29"/>
  <c r="I30" s="1"/>
  <c r="U30"/>
  <c r="G31" s="1"/>
  <c r="B56"/>
  <c r="S31"/>
  <c r="E32"/>
  <c r="M54" i="2"/>
  <c r="B55"/>
  <c r="Q53"/>
  <c r="AB54" s="1"/>
  <c r="U28"/>
  <c r="S28"/>
  <c r="X28"/>
  <c r="I29"/>
  <c r="D29"/>
  <c r="H29"/>
  <c r="F29"/>
  <c r="K29"/>
  <c r="AB57" i="3" l="1"/>
  <c r="M56"/>
  <c r="Q56"/>
  <c r="T31"/>
  <c r="V30"/>
  <c r="X29"/>
  <c r="F32"/>
  <c r="R32"/>
  <c r="D33" s="1"/>
  <c r="B57"/>
  <c r="H31"/>
  <c r="J30"/>
  <c r="L29"/>
  <c r="Z29" s="1"/>
  <c r="AC30" s="1"/>
  <c r="M55" i="2"/>
  <c r="B56"/>
  <c r="Q54"/>
  <c r="AB55" s="1"/>
  <c r="V29"/>
  <c r="Y29"/>
  <c r="E29"/>
  <c r="R29" s="1"/>
  <c r="J29"/>
  <c r="W29" s="1"/>
  <c r="G29"/>
  <c r="T29" s="1"/>
  <c r="L30"/>
  <c r="Z30" s="1"/>
  <c r="AC31" s="1"/>
  <c r="AD30" i="3" l="1"/>
  <c r="AB58"/>
  <c r="AD31" i="2"/>
  <c r="M57" i="3"/>
  <c r="Q57"/>
  <c r="Y29"/>
  <c r="K30" s="1"/>
  <c r="W30"/>
  <c r="I31" s="1"/>
  <c r="U31"/>
  <c r="G32" s="1"/>
  <c r="B58"/>
  <c r="S32"/>
  <c r="E33"/>
  <c r="M56" i="2"/>
  <c r="B57"/>
  <c r="Q55"/>
  <c r="AB56" s="1"/>
  <c r="U29"/>
  <c r="S29"/>
  <c r="X29"/>
  <c r="I30"/>
  <c r="D30"/>
  <c r="H30"/>
  <c r="F30"/>
  <c r="K30"/>
  <c r="AB59" i="3" l="1"/>
  <c r="M58"/>
  <c r="Q58"/>
  <c r="T32"/>
  <c r="V31"/>
  <c r="X30"/>
  <c r="F33"/>
  <c r="R33"/>
  <c r="D34" s="1"/>
  <c r="B59"/>
  <c r="H32"/>
  <c r="J31"/>
  <c r="L30"/>
  <c r="M57" i="2"/>
  <c r="B58"/>
  <c r="Q56"/>
  <c r="AB57" s="1"/>
  <c r="V30"/>
  <c r="Y30"/>
  <c r="E30"/>
  <c r="R30" s="1"/>
  <c r="J30"/>
  <c r="W30" s="1"/>
  <c r="G30"/>
  <c r="T30" s="1"/>
  <c r="L31"/>
  <c r="Z31" s="1"/>
  <c r="AC32" s="1"/>
  <c r="AD32" l="1"/>
  <c r="AB60" i="3"/>
  <c r="M59"/>
  <c r="Q59"/>
  <c r="Y30"/>
  <c r="K31" s="1"/>
  <c r="Z30"/>
  <c r="AC31" s="1"/>
  <c r="W31"/>
  <c r="I32" s="1"/>
  <c r="U32"/>
  <c r="G33" s="1"/>
  <c r="B60"/>
  <c r="S33"/>
  <c r="E34"/>
  <c r="M58" i="2"/>
  <c r="B59"/>
  <c r="Q57"/>
  <c r="AB58" s="1"/>
  <c r="U30"/>
  <c r="S30"/>
  <c r="X30"/>
  <c r="I31"/>
  <c r="D31"/>
  <c r="H31"/>
  <c r="F31"/>
  <c r="K31"/>
  <c r="AD31" i="3" l="1"/>
  <c r="AB61"/>
  <c r="M60"/>
  <c r="Q60"/>
  <c r="T33"/>
  <c r="V32"/>
  <c r="X31"/>
  <c r="F34"/>
  <c r="R34"/>
  <c r="D35" s="1"/>
  <c r="B61"/>
  <c r="H33"/>
  <c r="J32"/>
  <c r="L31"/>
  <c r="Z31" s="1"/>
  <c r="AC32" s="1"/>
  <c r="M59" i="2"/>
  <c r="B60"/>
  <c r="Q58"/>
  <c r="AB59" s="1"/>
  <c r="V31"/>
  <c r="Y31"/>
  <c r="E31"/>
  <c r="R31" s="1"/>
  <c r="J31"/>
  <c r="W31" s="1"/>
  <c r="G31"/>
  <c r="T31" s="1"/>
  <c r="L32"/>
  <c r="Z32" s="1"/>
  <c r="AC33" s="1"/>
  <c r="AD33" l="1"/>
  <c r="AD32" i="3"/>
  <c r="AB62"/>
  <c r="M61"/>
  <c r="Q61"/>
  <c r="Y31"/>
  <c r="K32" s="1"/>
  <c r="W32"/>
  <c r="I33" s="1"/>
  <c r="U33"/>
  <c r="G34" s="1"/>
  <c r="B62"/>
  <c r="S34"/>
  <c r="E35"/>
  <c r="M60" i="2"/>
  <c r="B61"/>
  <c r="Q59"/>
  <c r="AB60" s="1"/>
  <c r="U31"/>
  <c r="S31"/>
  <c r="X31"/>
  <c r="I32"/>
  <c r="D32"/>
  <c r="H32"/>
  <c r="F32"/>
  <c r="K32"/>
  <c r="AB63" i="3" l="1"/>
  <c r="M62"/>
  <c r="Q62"/>
  <c r="T34"/>
  <c r="V33"/>
  <c r="X32"/>
  <c r="F35"/>
  <c r="R35"/>
  <c r="D36" s="1"/>
  <c r="B63"/>
  <c r="H34"/>
  <c r="J33"/>
  <c r="L32"/>
  <c r="Z32" s="1"/>
  <c r="AC33" s="1"/>
  <c r="M61" i="2"/>
  <c r="B62"/>
  <c r="Q60"/>
  <c r="AB61" s="1"/>
  <c r="V32"/>
  <c r="Y32"/>
  <c r="E32"/>
  <c r="R32" s="1"/>
  <c r="J32"/>
  <c r="W32" s="1"/>
  <c r="G32"/>
  <c r="T32" s="1"/>
  <c r="L33"/>
  <c r="Z33" s="1"/>
  <c r="AC34" s="1"/>
  <c r="AD34" s="1"/>
  <c r="AD33" i="3" l="1"/>
  <c r="AB64"/>
  <c r="M63"/>
  <c r="Q63"/>
  <c r="Y32"/>
  <c r="K33" s="1"/>
  <c r="W33"/>
  <c r="I34" s="1"/>
  <c r="U34"/>
  <c r="G35" s="1"/>
  <c r="B64"/>
  <c r="S35"/>
  <c r="E36"/>
  <c r="M62" i="2"/>
  <c r="B63"/>
  <c r="Q61"/>
  <c r="AB62" s="1"/>
  <c r="U32"/>
  <c r="S32"/>
  <c r="X32"/>
  <c r="I33"/>
  <c r="D33"/>
  <c r="H33"/>
  <c r="F33"/>
  <c r="K33"/>
  <c r="AB65" i="3" l="1"/>
  <c r="M64"/>
  <c r="Q64"/>
  <c r="T35"/>
  <c r="V34"/>
  <c r="X33"/>
  <c r="F36"/>
  <c r="R36"/>
  <c r="D37" s="1"/>
  <c r="B65"/>
  <c r="H35"/>
  <c r="J34"/>
  <c r="L33"/>
  <c r="Z33" s="1"/>
  <c r="AC34" s="1"/>
  <c r="M63" i="2"/>
  <c r="B64"/>
  <c r="Q62"/>
  <c r="AB63" s="1"/>
  <c r="V33"/>
  <c r="Y33"/>
  <c r="E33"/>
  <c r="R33" s="1"/>
  <c r="J33"/>
  <c r="W33" s="1"/>
  <c r="G33"/>
  <c r="T33" s="1"/>
  <c r="L34"/>
  <c r="Z34" s="1"/>
  <c r="AC35" s="1"/>
  <c r="AD34" i="3" l="1"/>
  <c r="AB66"/>
  <c r="AD35" i="2"/>
  <c r="M65" i="3"/>
  <c r="Q65"/>
  <c r="Y33"/>
  <c r="K34" s="1"/>
  <c r="W34"/>
  <c r="I35" s="1"/>
  <c r="U35"/>
  <c r="G36" s="1"/>
  <c r="B66"/>
  <c r="S36"/>
  <c r="E37"/>
  <c r="M64" i="2"/>
  <c r="B65"/>
  <c r="Q63"/>
  <c r="AB64" s="1"/>
  <c r="U33"/>
  <c r="S33"/>
  <c r="X33"/>
  <c r="I34"/>
  <c r="D34"/>
  <c r="H34"/>
  <c r="F34"/>
  <c r="K34"/>
  <c r="AB67" i="3" l="1"/>
  <c r="M66"/>
  <c r="Q66"/>
  <c r="T36"/>
  <c r="V35"/>
  <c r="X34"/>
  <c r="F37"/>
  <c r="R37"/>
  <c r="D38" s="1"/>
  <c r="B67"/>
  <c r="H36"/>
  <c r="J35"/>
  <c r="L34"/>
  <c r="M65" i="2"/>
  <c r="B66"/>
  <c r="Q64"/>
  <c r="AB65" s="1"/>
  <c r="V34"/>
  <c r="Y34"/>
  <c r="E34"/>
  <c r="R34" s="1"/>
  <c r="J34"/>
  <c r="W34" s="1"/>
  <c r="G34"/>
  <c r="T34" s="1"/>
  <c r="L35"/>
  <c r="Z35" s="1"/>
  <c r="AC36" s="1"/>
  <c r="AD36" l="1"/>
  <c r="AB68" i="3"/>
  <c r="M67"/>
  <c r="Q67"/>
  <c r="Y34"/>
  <c r="K35" s="1"/>
  <c r="Z34"/>
  <c r="AC35" s="1"/>
  <c r="W35"/>
  <c r="I36" s="1"/>
  <c r="U36"/>
  <c r="G37" s="1"/>
  <c r="B68"/>
  <c r="S37"/>
  <c r="E38"/>
  <c r="M66" i="2"/>
  <c r="B67"/>
  <c r="Q65"/>
  <c r="AB66" s="1"/>
  <c r="U34"/>
  <c r="S34"/>
  <c r="X34"/>
  <c r="I35"/>
  <c r="D35"/>
  <c r="H35"/>
  <c r="F35"/>
  <c r="K35"/>
  <c r="AD35" i="3" l="1"/>
  <c r="AB69"/>
  <c r="M68"/>
  <c r="Q68"/>
  <c r="T37"/>
  <c r="V36"/>
  <c r="X35"/>
  <c r="F38"/>
  <c r="R38"/>
  <c r="D39" s="1"/>
  <c r="B69"/>
  <c r="H37"/>
  <c r="J36"/>
  <c r="L35"/>
  <c r="Z35" s="1"/>
  <c r="AC36" s="1"/>
  <c r="M67" i="2"/>
  <c r="B68"/>
  <c r="Q66"/>
  <c r="AB67" s="1"/>
  <c r="V35"/>
  <c r="Y35"/>
  <c r="E35"/>
  <c r="R35" s="1"/>
  <c r="J35"/>
  <c r="W35" s="1"/>
  <c r="G35"/>
  <c r="T35" s="1"/>
  <c r="L36"/>
  <c r="Z36" s="1"/>
  <c r="AC37" s="1"/>
  <c r="AD37" l="1"/>
  <c r="AD36" i="3"/>
  <c r="AB70"/>
  <c r="M69"/>
  <c r="Q69"/>
  <c r="Y35"/>
  <c r="K36" s="1"/>
  <c r="W36"/>
  <c r="I37" s="1"/>
  <c r="U37"/>
  <c r="G38" s="1"/>
  <c r="B70"/>
  <c r="S38"/>
  <c r="E39"/>
  <c r="M68" i="2"/>
  <c r="B69"/>
  <c r="Q67"/>
  <c r="AB68" s="1"/>
  <c r="U35"/>
  <c r="S35"/>
  <c r="X35"/>
  <c r="I36"/>
  <c r="D36"/>
  <c r="H36"/>
  <c r="F36"/>
  <c r="K36"/>
  <c r="AB71" i="3" l="1"/>
  <c r="M70"/>
  <c r="Q70"/>
  <c r="T38"/>
  <c r="V37"/>
  <c r="X36"/>
  <c r="F39"/>
  <c r="R39"/>
  <c r="D40" s="1"/>
  <c r="B71"/>
  <c r="H38"/>
  <c r="J37"/>
  <c r="L36"/>
  <c r="Z36" s="1"/>
  <c r="AC37" s="1"/>
  <c r="M69" i="2"/>
  <c r="B70"/>
  <c r="Q68"/>
  <c r="AB69" s="1"/>
  <c r="V36"/>
  <c r="Y36"/>
  <c r="E36"/>
  <c r="R36" s="1"/>
  <c r="J36"/>
  <c r="W36" s="1"/>
  <c r="G36"/>
  <c r="T36" s="1"/>
  <c r="L37"/>
  <c r="Z37" s="1"/>
  <c r="AC38" s="1"/>
  <c r="AD38" s="1"/>
  <c r="AD37" i="3" l="1"/>
  <c r="AB72"/>
  <c r="M71"/>
  <c r="Q71"/>
  <c r="Y36"/>
  <c r="K37" s="1"/>
  <c r="W37"/>
  <c r="I38" s="1"/>
  <c r="U38"/>
  <c r="G39" s="1"/>
  <c r="B72"/>
  <c r="S39"/>
  <c r="E40"/>
  <c r="M70" i="2"/>
  <c r="B71"/>
  <c r="Q69"/>
  <c r="AB70" s="1"/>
  <c r="U36"/>
  <c r="S36"/>
  <c r="X36"/>
  <c r="I37"/>
  <c r="D37"/>
  <c r="H37"/>
  <c r="F37"/>
  <c r="K37"/>
  <c r="AB73" i="3" l="1"/>
  <c r="M72"/>
  <c r="Q72"/>
  <c r="T39"/>
  <c r="V38"/>
  <c r="X37"/>
  <c r="F40"/>
  <c r="R40"/>
  <c r="D41" s="1"/>
  <c r="B73"/>
  <c r="H39"/>
  <c r="J38"/>
  <c r="L37"/>
  <c r="Z37" s="1"/>
  <c r="AC38" s="1"/>
  <c r="M71" i="2"/>
  <c r="B72"/>
  <c r="Q70"/>
  <c r="AB71" s="1"/>
  <c r="V37"/>
  <c r="Y37"/>
  <c r="E37"/>
  <c r="R37" s="1"/>
  <c r="J37"/>
  <c r="W37" s="1"/>
  <c r="G37"/>
  <c r="T37" s="1"/>
  <c r="L38"/>
  <c r="Z38" s="1"/>
  <c r="AC39" s="1"/>
  <c r="AD38" i="3" l="1"/>
  <c r="AB74"/>
  <c r="AD39" i="2"/>
  <c r="M73" i="3"/>
  <c r="Q73"/>
  <c r="Y37"/>
  <c r="K38" s="1"/>
  <c r="W38"/>
  <c r="I39" s="1"/>
  <c r="U39"/>
  <c r="G40" s="1"/>
  <c r="B74"/>
  <c r="S40"/>
  <c r="E41"/>
  <c r="M72" i="2"/>
  <c r="B73"/>
  <c r="Q71"/>
  <c r="AB72" s="1"/>
  <c r="U37"/>
  <c r="S37"/>
  <c r="X37"/>
  <c r="I38"/>
  <c r="D38"/>
  <c r="H38"/>
  <c r="F38"/>
  <c r="K38"/>
  <c r="AB75" i="3" l="1"/>
  <c r="M74"/>
  <c r="Q74"/>
  <c r="T40"/>
  <c r="V39"/>
  <c r="X38"/>
  <c r="F41"/>
  <c r="R41"/>
  <c r="D42" s="1"/>
  <c r="B75"/>
  <c r="H40"/>
  <c r="J39"/>
  <c r="L38"/>
  <c r="M73" i="2"/>
  <c r="B74"/>
  <c r="Q72"/>
  <c r="AB73" s="1"/>
  <c r="V38"/>
  <c r="Y38"/>
  <c r="E38"/>
  <c r="R38" s="1"/>
  <c r="J38"/>
  <c r="W38" s="1"/>
  <c r="G38"/>
  <c r="T38" s="1"/>
  <c r="L39"/>
  <c r="Z39" s="1"/>
  <c r="AC40" s="1"/>
  <c r="AD40" l="1"/>
  <c r="AB76" i="3"/>
  <c r="M75"/>
  <c r="Q75"/>
  <c r="Y38"/>
  <c r="K39" s="1"/>
  <c r="Z38"/>
  <c r="AC39" s="1"/>
  <c r="W39"/>
  <c r="I40" s="1"/>
  <c r="U40"/>
  <c r="G41" s="1"/>
  <c r="B76"/>
  <c r="S41"/>
  <c r="E42"/>
  <c r="M74" i="2"/>
  <c r="B75"/>
  <c r="Q73"/>
  <c r="AB74" s="1"/>
  <c r="U38"/>
  <c r="S38"/>
  <c r="X38"/>
  <c r="I39"/>
  <c r="D39"/>
  <c r="H39"/>
  <c r="F39"/>
  <c r="K39"/>
  <c r="AD39" i="3" l="1"/>
  <c r="AB77"/>
  <c r="M76"/>
  <c r="Q76"/>
  <c r="T41"/>
  <c r="V40"/>
  <c r="X39"/>
  <c r="F42"/>
  <c r="R42"/>
  <c r="D43" s="1"/>
  <c r="B77"/>
  <c r="H41"/>
  <c r="J40"/>
  <c r="L39"/>
  <c r="Z39" s="1"/>
  <c r="AC40" s="1"/>
  <c r="M75" i="2"/>
  <c r="B76"/>
  <c r="Q74"/>
  <c r="AB75" s="1"/>
  <c r="V39"/>
  <c r="Y39"/>
  <c r="E39"/>
  <c r="R39" s="1"/>
  <c r="J39"/>
  <c r="W39" s="1"/>
  <c r="G39"/>
  <c r="T39" s="1"/>
  <c r="L40"/>
  <c r="Z40" s="1"/>
  <c r="AC41" s="1"/>
  <c r="AD41" l="1"/>
  <c r="AD40" i="3"/>
  <c r="AB78"/>
  <c r="M77"/>
  <c r="Q77"/>
  <c r="Y39"/>
  <c r="K40" s="1"/>
  <c r="W40"/>
  <c r="I41" s="1"/>
  <c r="U41"/>
  <c r="G42" s="1"/>
  <c r="B78"/>
  <c r="S42"/>
  <c r="E43"/>
  <c r="M76" i="2"/>
  <c r="B77"/>
  <c r="Q75"/>
  <c r="AB76" s="1"/>
  <c r="U39"/>
  <c r="S39"/>
  <c r="X39"/>
  <c r="I40"/>
  <c r="D40"/>
  <c r="H40"/>
  <c r="F40"/>
  <c r="K40"/>
  <c r="AB79" i="3" l="1"/>
  <c r="M78"/>
  <c r="Q78"/>
  <c r="T42"/>
  <c r="V41"/>
  <c r="X40"/>
  <c r="F43"/>
  <c r="R43"/>
  <c r="D44" s="1"/>
  <c r="B79"/>
  <c r="H42"/>
  <c r="J41"/>
  <c r="L40"/>
  <c r="Z40" s="1"/>
  <c r="AC41" s="1"/>
  <c r="M77" i="2"/>
  <c r="B78"/>
  <c r="Q76"/>
  <c r="AB77" s="1"/>
  <c r="V40"/>
  <c r="Y40"/>
  <c r="E40"/>
  <c r="R40" s="1"/>
  <c r="J40"/>
  <c r="W40" s="1"/>
  <c r="G40"/>
  <c r="T40" s="1"/>
  <c r="L41"/>
  <c r="Z41" s="1"/>
  <c r="AC42" s="1"/>
  <c r="AD42" s="1"/>
  <c r="AD41" i="3" l="1"/>
  <c r="AB80"/>
  <c r="M79"/>
  <c r="Q79"/>
  <c r="Y40"/>
  <c r="K41" s="1"/>
  <c r="W41"/>
  <c r="I42" s="1"/>
  <c r="U42"/>
  <c r="G43" s="1"/>
  <c r="B80"/>
  <c r="S43"/>
  <c r="E44"/>
  <c r="M78" i="2"/>
  <c r="B79"/>
  <c r="Q77"/>
  <c r="AB78" s="1"/>
  <c r="U40"/>
  <c r="S40"/>
  <c r="X40"/>
  <c r="I41"/>
  <c r="D41"/>
  <c r="H41"/>
  <c r="F41"/>
  <c r="K41"/>
  <c r="AB81" i="3" l="1"/>
  <c r="M80"/>
  <c r="Q80"/>
  <c r="T43"/>
  <c r="V42"/>
  <c r="X41"/>
  <c r="F44"/>
  <c r="R44"/>
  <c r="D45" s="1"/>
  <c r="B81"/>
  <c r="H43"/>
  <c r="J42"/>
  <c r="L41"/>
  <c r="Z41" s="1"/>
  <c r="AC42" s="1"/>
  <c r="M79" i="2"/>
  <c r="B80"/>
  <c r="Q78"/>
  <c r="AB79" s="1"/>
  <c r="V41"/>
  <c r="Y41"/>
  <c r="E41"/>
  <c r="R41" s="1"/>
  <c r="J41"/>
  <c r="W41" s="1"/>
  <c r="G41"/>
  <c r="T41" s="1"/>
  <c r="L42"/>
  <c r="Z42" s="1"/>
  <c r="AC43" s="1"/>
  <c r="AD42" i="3" l="1"/>
  <c r="AB82"/>
  <c r="AD43" i="2"/>
  <c r="M81" i="3"/>
  <c r="Q81"/>
  <c r="Y41"/>
  <c r="K42" s="1"/>
  <c r="W42"/>
  <c r="I43" s="1"/>
  <c r="U43"/>
  <c r="G44" s="1"/>
  <c r="B82"/>
  <c r="S44"/>
  <c r="E45"/>
  <c r="M80" i="2"/>
  <c r="B81"/>
  <c r="Q79"/>
  <c r="AB80" s="1"/>
  <c r="U41"/>
  <c r="S41"/>
  <c r="X41"/>
  <c r="I42"/>
  <c r="D42"/>
  <c r="H42"/>
  <c r="F42"/>
  <c r="K42"/>
  <c r="AB83" i="3" l="1"/>
  <c r="M82"/>
  <c r="Q82"/>
  <c r="T44"/>
  <c r="V43"/>
  <c r="X42"/>
  <c r="F45"/>
  <c r="R45"/>
  <c r="D46" s="1"/>
  <c r="B83"/>
  <c r="H44"/>
  <c r="J43"/>
  <c r="L42"/>
  <c r="M81" i="2"/>
  <c r="B82"/>
  <c r="Q80"/>
  <c r="AB81" s="1"/>
  <c r="V42"/>
  <c r="Y42"/>
  <c r="E42"/>
  <c r="R42" s="1"/>
  <c r="J42"/>
  <c r="W42" s="1"/>
  <c r="G42"/>
  <c r="T42" s="1"/>
  <c r="L43"/>
  <c r="Z43" s="1"/>
  <c r="AC44" s="1"/>
  <c r="AD44" l="1"/>
  <c r="AB84" i="3"/>
  <c r="M83"/>
  <c r="Q83"/>
  <c r="Y42"/>
  <c r="K43" s="1"/>
  <c r="Z42"/>
  <c r="AC43" s="1"/>
  <c r="W43"/>
  <c r="I44" s="1"/>
  <c r="U44"/>
  <c r="G45" s="1"/>
  <c r="B84"/>
  <c r="S45"/>
  <c r="E46"/>
  <c r="M82" i="2"/>
  <c r="B83"/>
  <c r="Q81"/>
  <c r="AB82" s="1"/>
  <c r="U42"/>
  <c r="S42"/>
  <c r="X42"/>
  <c r="I43"/>
  <c r="D43"/>
  <c r="H43"/>
  <c r="F43"/>
  <c r="K43"/>
  <c r="AD43" i="3" l="1"/>
  <c r="AB85"/>
  <c r="M84"/>
  <c r="Q84"/>
  <c r="T45"/>
  <c r="V44"/>
  <c r="X43"/>
  <c r="F46"/>
  <c r="R46"/>
  <c r="D47" s="1"/>
  <c r="B85"/>
  <c r="H45"/>
  <c r="J44"/>
  <c r="L43"/>
  <c r="Z43" s="1"/>
  <c r="AC44" s="1"/>
  <c r="M83" i="2"/>
  <c r="B84"/>
  <c r="Q82"/>
  <c r="AB83" s="1"/>
  <c r="V43"/>
  <c r="Y43"/>
  <c r="E43"/>
  <c r="R43" s="1"/>
  <c r="J43"/>
  <c r="W43" s="1"/>
  <c r="G43"/>
  <c r="T43" s="1"/>
  <c r="L44"/>
  <c r="Z44" s="1"/>
  <c r="AC45" s="1"/>
  <c r="AD45" l="1"/>
  <c r="AD44" i="3"/>
  <c r="AB86"/>
  <c r="M85"/>
  <c r="Q85"/>
  <c r="Y43"/>
  <c r="K44" s="1"/>
  <c r="W44"/>
  <c r="I45" s="1"/>
  <c r="U45"/>
  <c r="G46" s="1"/>
  <c r="B86"/>
  <c r="S46"/>
  <c r="E47"/>
  <c r="M84" i="2"/>
  <c r="B85"/>
  <c r="Q83"/>
  <c r="AB84" s="1"/>
  <c r="U43"/>
  <c r="S43"/>
  <c r="X43"/>
  <c r="I44"/>
  <c r="D44"/>
  <c r="H44"/>
  <c r="F44"/>
  <c r="K44"/>
  <c r="AB87" i="3" l="1"/>
  <c r="M86"/>
  <c r="Q86"/>
  <c r="T46"/>
  <c r="V45"/>
  <c r="X44"/>
  <c r="F47"/>
  <c r="R47"/>
  <c r="D48" s="1"/>
  <c r="B87"/>
  <c r="H46"/>
  <c r="J45"/>
  <c r="L44"/>
  <c r="Z44" s="1"/>
  <c r="AC45" s="1"/>
  <c r="M85" i="2"/>
  <c r="B86"/>
  <c r="Q84"/>
  <c r="AB85" s="1"/>
  <c r="V44"/>
  <c r="Y44"/>
  <c r="E44"/>
  <c r="R44" s="1"/>
  <c r="J44"/>
  <c r="W44" s="1"/>
  <c r="G44"/>
  <c r="T44" s="1"/>
  <c r="L45"/>
  <c r="Z45" s="1"/>
  <c r="AC46" s="1"/>
  <c r="AD46" s="1"/>
  <c r="AD45" i="3" l="1"/>
  <c r="AB88"/>
  <c r="M87"/>
  <c r="Q87"/>
  <c r="Y44"/>
  <c r="K45" s="1"/>
  <c r="W45"/>
  <c r="I46" s="1"/>
  <c r="U46"/>
  <c r="G47" s="1"/>
  <c r="B88"/>
  <c r="S47"/>
  <c r="E48"/>
  <c r="M86" i="2"/>
  <c r="B87"/>
  <c r="Q85"/>
  <c r="AB86" s="1"/>
  <c r="U44"/>
  <c r="S44"/>
  <c r="X44"/>
  <c r="I45"/>
  <c r="D45"/>
  <c r="H45"/>
  <c r="F45"/>
  <c r="K45"/>
  <c r="AB89" i="3" l="1"/>
  <c r="M88"/>
  <c r="Q88"/>
  <c r="T47"/>
  <c r="V46"/>
  <c r="X45"/>
  <c r="F48"/>
  <c r="R48"/>
  <c r="D49" s="1"/>
  <c r="B89"/>
  <c r="H47"/>
  <c r="J46"/>
  <c r="L45"/>
  <c r="Z45" s="1"/>
  <c r="AC46" s="1"/>
  <c r="M87" i="2"/>
  <c r="B88"/>
  <c r="Q86"/>
  <c r="AB87" s="1"/>
  <c r="V45"/>
  <c r="Y45"/>
  <c r="E45"/>
  <c r="R45" s="1"/>
  <c r="J45"/>
  <c r="W45" s="1"/>
  <c r="G45"/>
  <c r="T45" s="1"/>
  <c r="L46"/>
  <c r="Z46" s="1"/>
  <c r="AC47" s="1"/>
  <c r="AD46" i="3" l="1"/>
  <c r="AB90"/>
  <c r="AD47" i="2"/>
  <c r="M89" i="3"/>
  <c r="Q89"/>
  <c r="Y45"/>
  <c r="K46" s="1"/>
  <c r="W46"/>
  <c r="I47" s="1"/>
  <c r="U47"/>
  <c r="G48" s="1"/>
  <c r="B90"/>
  <c r="S48"/>
  <c r="E49"/>
  <c r="M88" i="2"/>
  <c r="B89"/>
  <c r="Q87"/>
  <c r="AB88" s="1"/>
  <c r="U45"/>
  <c r="S45"/>
  <c r="X45"/>
  <c r="I46"/>
  <c r="D46"/>
  <c r="H46"/>
  <c r="F46"/>
  <c r="K46"/>
  <c r="AB91" i="3" l="1"/>
  <c r="M90"/>
  <c r="Q90"/>
  <c r="T48"/>
  <c r="V47"/>
  <c r="X46"/>
  <c r="F49"/>
  <c r="R49"/>
  <c r="D50" s="1"/>
  <c r="B91"/>
  <c r="H48"/>
  <c r="J47"/>
  <c r="L46"/>
  <c r="M89" i="2"/>
  <c r="B90"/>
  <c r="Q88"/>
  <c r="AB89" s="1"/>
  <c r="V46"/>
  <c r="Y46"/>
  <c r="E46"/>
  <c r="R46" s="1"/>
  <c r="J46"/>
  <c r="W46" s="1"/>
  <c r="G46"/>
  <c r="T46" s="1"/>
  <c r="L47"/>
  <c r="Z47" s="1"/>
  <c r="AC48" s="1"/>
  <c r="AD48" l="1"/>
  <c r="AB92" i="3"/>
  <c r="M91"/>
  <c r="Q91"/>
  <c r="Y46"/>
  <c r="K47" s="1"/>
  <c r="Z46"/>
  <c r="AC47" s="1"/>
  <c r="W47"/>
  <c r="I48" s="1"/>
  <c r="U48"/>
  <c r="G49" s="1"/>
  <c r="B92"/>
  <c r="S49"/>
  <c r="E50"/>
  <c r="M90" i="2"/>
  <c r="B91"/>
  <c r="Q89"/>
  <c r="AB90" s="1"/>
  <c r="U46"/>
  <c r="S46"/>
  <c r="X46"/>
  <c r="I47"/>
  <c r="D47"/>
  <c r="H47"/>
  <c r="F47"/>
  <c r="K47"/>
  <c r="AD47" i="3" l="1"/>
  <c r="AB93"/>
  <c r="M92"/>
  <c r="Q92"/>
  <c r="T49"/>
  <c r="V48"/>
  <c r="X47"/>
  <c r="F50"/>
  <c r="R50"/>
  <c r="D51" s="1"/>
  <c r="B93"/>
  <c r="H49"/>
  <c r="J48"/>
  <c r="L47"/>
  <c r="Z47" s="1"/>
  <c r="AC48" s="1"/>
  <c r="M91" i="2"/>
  <c r="B92"/>
  <c r="Q90"/>
  <c r="AB91" s="1"/>
  <c r="V47"/>
  <c r="Y47"/>
  <c r="E47"/>
  <c r="R47" s="1"/>
  <c r="J47"/>
  <c r="W47" s="1"/>
  <c r="G47"/>
  <c r="T47" s="1"/>
  <c r="L48"/>
  <c r="Z48" s="1"/>
  <c r="AC49" s="1"/>
  <c r="AD49" l="1"/>
  <c r="AD48" i="3"/>
  <c r="AB94"/>
  <c r="M93"/>
  <c r="Q93"/>
  <c r="Y47"/>
  <c r="K48" s="1"/>
  <c r="W48"/>
  <c r="I49" s="1"/>
  <c r="U49"/>
  <c r="G50" s="1"/>
  <c r="B94"/>
  <c r="S50"/>
  <c r="E51"/>
  <c r="M92" i="2"/>
  <c r="B93"/>
  <c r="Q91"/>
  <c r="AB92" s="1"/>
  <c r="U47"/>
  <c r="S47"/>
  <c r="X47"/>
  <c r="I48"/>
  <c r="D48"/>
  <c r="H48"/>
  <c r="F48"/>
  <c r="K48"/>
  <c r="AB95" i="3" l="1"/>
  <c r="M94"/>
  <c r="Q94"/>
  <c r="T50"/>
  <c r="V49"/>
  <c r="X48"/>
  <c r="F51"/>
  <c r="R51"/>
  <c r="D52" s="1"/>
  <c r="B95"/>
  <c r="H50"/>
  <c r="J49"/>
  <c r="L48"/>
  <c r="Z48" s="1"/>
  <c r="AC49" s="1"/>
  <c r="M93" i="2"/>
  <c r="B94"/>
  <c r="Q92"/>
  <c r="AB93" s="1"/>
  <c r="V48"/>
  <c r="Y48"/>
  <c r="E48"/>
  <c r="R48" s="1"/>
  <c r="J48"/>
  <c r="W48" s="1"/>
  <c r="G48"/>
  <c r="T48" s="1"/>
  <c r="L49"/>
  <c r="Z49" s="1"/>
  <c r="AC50" s="1"/>
  <c r="AD50" s="1"/>
  <c r="AD49" i="3" l="1"/>
  <c r="AB96"/>
  <c r="M95"/>
  <c r="Q95"/>
  <c r="Y48"/>
  <c r="K49" s="1"/>
  <c r="W49"/>
  <c r="I50" s="1"/>
  <c r="U50"/>
  <c r="G51" s="1"/>
  <c r="B96"/>
  <c r="S51"/>
  <c r="E52"/>
  <c r="M94" i="2"/>
  <c r="B95"/>
  <c r="Q93"/>
  <c r="AB94" s="1"/>
  <c r="U48"/>
  <c r="S48"/>
  <c r="X48"/>
  <c r="I49"/>
  <c r="D49"/>
  <c r="H49"/>
  <c r="F49"/>
  <c r="K49"/>
  <c r="AB97" i="3" l="1"/>
  <c r="M96"/>
  <c r="Q96"/>
  <c r="T51"/>
  <c r="V50"/>
  <c r="X49"/>
  <c r="F52"/>
  <c r="R52"/>
  <c r="D53" s="1"/>
  <c r="B97"/>
  <c r="H51"/>
  <c r="J50"/>
  <c r="L49"/>
  <c r="Z49" s="1"/>
  <c r="AC50" s="1"/>
  <c r="M95" i="2"/>
  <c r="B96"/>
  <c r="Q94"/>
  <c r="AB95" s="1"/>
  <c r="V49"/>
  <c r="Y49"/>
  <c r="E49"/>
  <c r="R49" s="1"/>
  <c r="J49"/>
  <c r="W49" s="1"/>
  <c r="G49"/>
  <c r="T49" s="1"/>
  <c r="L50"/>
  <c r="Z50" s="1"/>
  <c r="AC51" s="1"/>
  <c r="AD50" i="3" l="1"/>
  <c r="AB98"/>
  <c r="AD51" i="2"/>
  <c r="M97" i="3"/>
  <c r="Q97"/>
  <c r="Y49"/>
  <c r="K50" s="1"/>
  <c r="W50"/>
  <c r="I51" s="1"/>
  <c r="U51"/>
  <c r="G52" s="1"/>
  <c r="B98"/>
  <c r="S52"/>
  <c r="E53"/>
  <c r="M96" i="2"/>
  <c r="B97"/>
  <c r="Q95"/>
  <c r="AB96" s="1"/>
  <c r="U49"/>
  <c r="S49"/>
  <c r="X49"/>
  <c r="I50"/>
  <c r="D50"/>
  <c r="H50"/>
  <c r="F50"/>
  <c r="K50"/>
  <c r="AB99" i="3" l="1"/>
  <c r="M98"/>
  <c r="Q98"/>
  <c r="T52"/>
  <c r="V51"/>
  <c r="X50"/>
  <c r="F53"/>
  <c r="R53"/>
  <c r="D54" s="1"/>
  <c r="B99"/>
  <c r="H52"/>
  <c r="J51"/>
  <c r="L50"/>
  <c r="M97" i="2"/>
  <c r="B98"/>
  <c r="Q96"/>
  <c r="AB97" s="1"/>
  <c r="V50"/>
  <c r="Y50"/>
  <c r="E50"/>
  <c r="R50" s="1"/>
  <c r="J50"/>
  <c r="W50" s="1"/>
  <c r="G50"/>
  <c r="T50" s="1"/>
  <c r="L51"/>
  <c r="Z51" s="1"/>
  <c r="AC52" s="1"/>
  <c r="AD52" l="1"/>
  <c r="AB100" i="3"/>
  <c r="M99"/>
  <c r="Q99"/>
  <c r="Y50"/>
  <c r="K51" s="1"/>
  <c r="Z50"/>
  <c r="AC51" s="1"/>
  <c r="W51"/>
  <c r="I52" s="1"/>
  <c r="U52"/>
  <c r="G53" s="1"/>
  <c r="B100"/>
  <c r="S53"/>
  <c r="E54"/>
  <c r="M98" i="2"/>
  <c r="B99"/>
  <c r="Q97"/>
  <c r="AB98" s="1"/>
  <c r="U50"/>
  <c r="S50"/>
  <c r="X50"/>
  <c r="I51"/>
  <c r="D51"/>
  <c r="H51"/>
  <c r="F51"/>
  <c r="K51"/>
  <c r="AD51" i="3" l="1"/>
  <c r="AB101"/>
  <c r="M100"/>
  <c r="Q100"/>
  <c r="T53"/>
  <c r="V52"/>
  <c r="X51"/>
  <c r="F54"/>
  <c r="R54"/>
  <c r="D55" s="1"/>
  <c r="B101"/>
  <c r="H53"/>
  <c r="J52"/>
  <c r="L51"/>
  <c r="Z51" s="1"/>
  <c r="AC52" s="1"/>
  <c r="M99" i="2"/>
  <c r="B100"/>
  <c r="Q98"/>
  <c r="AB99" s="1"/>
  <c r="V51"/>
  <c r="Y51"/>
  <c r="E51"/>
  <c r="R51" s="1"/>
  <c r="J51"/>
  <c r="W51" s="1"/>
  <c r="G51"/>
  <c r="T51" s="1"/>
  <c r="L52"/>
  <c r="Z52" s="1"/>
  <c r="AC53" s="1"/>
  <c r="AD53" l="1"/>
  <c r="AD52" i="3"/>
  <c r="AB102"/>
  <c r="M101"/>
  <c r="Q101"/>
  <c r="Y51"/>
  <c r="K52" s="1"/>
  <c r="W52"/>
  <c r="I53" s="1"/>
  <c r="U53"/>
  <c r="G54" s="1"/>
  <c r="B102"/>
  <c r="S54"/>
  <c r="E55"/>
  <c r="M100" i="2"/>
  <c r="B101"/>
  <c r="Q99"/>
  <c r="AB100" s="1"/>
  <c r="U51"/>
  <c r="S51"/>
  <c r="X51"/>
  <c r="I52"/>
  <c r="D52"/>
  <c r="H52"/>
  <c r="F52"/>
  <c r="K52"/>
  <c r="AB103" i="3" l="1"/>
  <c r="M102"/>
  <c r="Q102"/>
  <c r="T54"/>
  <c r="V53"/>
  <c r="X52"/>
  <c r="F55"/>
  <c r="R55"/>
  <c r="D56" s="1"/>
  <c r="B103"/>
  <c r="H54"/>
  <c r="J53"/>
  <c r="L52"/>
  <c r="Z52" s="1"/>
  <c r="AC53" s="1"/>
  <c r="M101" i="2"/>
  <c r="B102"/>
  <c r="Q100"/>
  <c r="AB101" s="1"/>
  <c r="V52"/>
  <c r="Y52"/>
  <c r="E52"/>
  <c r="R52" s="1"/>
  <c r="J52"/>
  <c r="W52" s="1"/>
  <c r="G52"/>
  <c r="T52" s="1"/>
  <c r="L53"/>
  <c r="Z53" s="1"/>
  <c r="AC54" s="1"/>
  <c r="AD54" s="1"/>
  <c r="AD53" i="3" l="1"/>
  <c r="AB104"/>
  <c r="M103"/>
  <c r="Q103"/>
  <c r="Y52"/>
  <c r="K53" s="1"/>
  <c r="W53"/>
  <c r="I54" s="1"/>
  <c r="U54"/>
  <c r="G55" s="1"/>
  <c r="B104"/>
  <c r="S55"/>
  <c r="E56"/>
  <c r="M102" i="2"/>
  <c r="B103"/>
  <c r="Q101"/>
  <c r="AB102" s="1"/>
  <c r="U52"/>
  <c r="S52"/>
  <c r="X52"/>
  <c r="I53"/>
  <c r="D53"/>
  <c r="H53"/>
  <c r="F53"/>
  <c r="K53"/>
  <c r="AB105" i="3" l="1"/>
  <c r="M104"/>
  <c r="Q104"/>
  <c r="T55"/>
  <c r="V54"/>
  <c r="X53"/>
  <c r="F56"/>
  <c r="R56"/>
  <c r="D57" s="1"/>
  <c r="B105"/>
  <c r="H55"/>
  <c r="J54"/>
  <c r="L53"/>
  <c r="Z53" s="1"/>
  <c r="AC54" s="1"/>
  <c r="M103" i="2"/>
  <c r="B104"/>
  <c r="Q102"/>
  <c r="AB103" s="1"/>
  <c r="V53"/>
  <c r="Y53"/>
  <c r="E53"/>
  <c r="R53" s="1"/>
  <c r="J53"/>
  <c r="W53" s="1"/>
  <c r="G53"/>
  <c r="T53" s="1"/>
  <c r="L54"/>
  <c r="Z54" s="1"/>
  <c r="AC55" s="1"/>
  <c r="AD54" i="3" l="1"/>
  <c r="AB106"/>
  <c r="AD55" i="2"/>
  <c r="M105" i="3"/>
  <c r="Q105"/>
  <c r="Y53"/>
  <c r="K54" s="1"/>
  <c r="W54"/>
  <c r="I55" s="1"/>
  <c r="U55"/>
  <c r="G56" s="1"/>
  <c r="B106"/>
  <c r="S56"/>
  <c r="E57"/>
  <c r="M104" i="2"/>
  <c r="B105"/>
  <c r="Q103"/>
  <c r="AB104" s="1"/>
  <c r="U53"/>
  <c r="S53"/>
  <c r="X53"/>
  <c r="I54"/>
  <c r="D54"/>
  <c r="H54"/>
  <c r="F54"/>
  <c r="K54"/>
  <c r="AB107" i="3" l="1"/>
  <c r="M106"/>
  <c r="Q106"/>
  <c r="T56"/>
  <c r="V55"/>
  <c r="X54"/>
  <c r="F57"/>
  <c r="R57"/>
  <c r="D58" s="1"/>
  <c r="B107"/>
  <c r="H56"/>
  <c r="J55"/>
  <c r="L54"/>
  <c r="M105" i="2"/>
  <c r="B106"/>
  <c r="Q104"/>
  <c r="AB105" s="1"/>
  <c r="V54"/>
  <c r="Y54"/>
  <c r="E54"/>
  <c r="R54" s="1"/>
  <c r="J54"/>
  <c r="W54" s="1"/>
  <c r="G54"/>
  <c r="T54" s="1"/>
  <c r="L55"/>
  <c r="Z55" s="1"/>
  <c r="AC56" s="1"/>
  <c r="AD56" l="1"/>
  <c r="AB108" i="3"/>
  <c r="M107"/>
  <c r="Q107"/>
  <c r="Y54"/>
  <c r="K55" s="1"/>
  <c r="Z54"/>
  <c r="AC55" s="1"/>
  <c r="W55"/>
  <c r="I56" s="1"/>
  <c r="U56"/>
  <c r="G57" s="1"/>
  <c r="B108"/>
  <c r="S57"/>
  <c r="E58"/>
  <c r="M106" i="2"/>
  <c r="B107"/>
  <c r="Q105"/>
  <c r="AB106" s="1"/>
  <c r="U54"/>
  <c r="S54"/>
  <c r="X54"/>
  <c r="I55"/>
  <c r="D55"/>
  <c r="H55"/>
  <c r="F55"/>
  <c r="K55"/>
  <c r="AD55" i="3" l="1"/>
  <c r="AB109"/>
  <c r="M108"/>
  <c r="Q108"/>
  <c r="T57"/>
  <c r="V56"/>
  <c r="X55"/>
  <c r="F58"/>
  <c r="R58"/>
  <c r="D59" s="1"/>
  <c r="B109"/>
  <c r="H57"/>
  <c r="J56"/>
  <c r="L55"/>
  <c r="Z55" s="1"/>
  <c r="AC56" s="1"/>
  <c r="M107" i="2"/>
  <c r="B108"/>
  <c r="Q106"/>
  <c r="AB107" s="1"/>
  <c r="V55"/>
  <c r="Y55"/>
  <c r="E55"/>
  <c r="R55" s="1"/>
  <c r="J55"/>
  <c r="W55" s="1"/>
  <c r="G55"/>
  <c r="T55" s="1"/>
  <c r="L56"/>
  <c r="Z56" s="1"/>
  <c r="AC57" s="1"/>
  <c r="AD57" l="1"/>
  <c r="AD56" i="3"/>
  <c r="AB110"/>
  <c r="M109"/>
  <c r="Q109"/>
  <c r="Y55"/>
  <c r="K56" s="1"/>
  <c r="W56"/>
  <c r="I57" s="1"/>
  <c r="U57"/>
  <c r="G58" s="1"/>
  <c r="B110"/>
  <c r="S58"/>
  <c r="E59"/>
  <c r="M108" i="2"/>
  <c r="B109"/>
  <c r="Q107"/>
  <c r="AB108" s="1"/>
  <c r="U55"/>
  <c r="S55"/>
  <c r="X55"/>
  <c r="I56"/>
  <c r="D56"/>
  <c r="H56"/>
  <c r="F56"/>
  <c r="K56"/>
  <c r="AB111" i="3" l="1"/>
  <c r="M110"/>
  <c r="Q110"/>
  <c r="T58"/>
  <c r="V57"/>
  <c r="X56"/>
  <c r="F59"/>
  <c r="R59"/>
  <c r="D60" s="1"/>
  <c r="B111"/>
  <c r="H58"/>
  <c r="J57"/>
  <c r="L56"/>
  <c r="Z56" s="1"/>
  <c r="AC57" s="1"/>
  <c r="M109" i="2"/>
  <c r="B110"/>
  <c r="Q108"/>
  <c r="AB109" s="1"/>
  <c r="V56"/>
  <c r="Y56"/>
  <c r="E56"/>
  <c r="R56" s="1"/>
  <c r="J56"/>
  <c r="W56" s="1"/>
  <c r="G56"/>
  <c r="T56" s="1"/>
  <c r="L57"/>
  <c r="Z57" s="1"/>
  <c r="AC58" s="1"/>
  <c r="AD58" s="1"/>
  <c r="AD57" i="3" l="1"/>
  <c r="AB112"/>
  <c r="M111"/>
  <c r="Q111"/>
  <c r="Y56"/>
  <c r="K57" s="1"/>
  <c r="W57"/>
  <c r="I58" s="1"/>
  <c r="U58"/>
  <c r="G59" s="1"/>
  <c r="B112"/>
  <c r="S59"/>
  <c r="E60"/>
  <c r="M110" i="2"/>
  <c r="B111"/>
  <c r="Q109"/>
  <c r="AB110" s="1"/>
  <c r="U56"/>
  <c r="S56"/>
  <c r="X56"/>
  <c r="I57"/>
  <c r="D57"/>
  <c r="H57"/>
  <c r="F57"/>
  <c r="K57"/>
  <c r="AB113" i="3" l="1"/>
  <c r="M112"/>
  <c r="Q112"/>
  <c r="T59"/>
  <c r="V58"/>
  <c r="X57"/>
  <c r="F60"/>
  <c r="R60"/>
  <c r="D61" s="1"/>
  <c r="B113"/>
  <c r="H59"/>
  <c r="J58"/>
  <c r="L57"/>
  <c r="Z57" s="1"/>
  <c r="AC58" s="1"/>
  <c r="M111" i="2"/>
  <c r="B112"/>
  <c r="Q110"/>
  <c r="AB111" s="1"/>
  <c r="V57"/>
  <c r="Y57"/>
  <c r="E57"/>
  <c r="R57" s="1"/>
  <c r="J57"/>
  <c r="W57" s="1"/>
  <c r="G57"/>
  <c r="T57" s="1"/>
  <c r="L58"/>
  <c r="Z58" s="1"/>
  <c r="AC59" s="1"/>
  <c r="AD58" i="3" l="1"/>
  <c r="AB114"/>
  <c r="AD59" i="2"/>
  <c r="M113" i="3"/>
  <c r="Q113"/>
  <c r="Y57"/>
  <c r="K58" s="1"/>
  <c r="W58"/>
  <c r="I59" s="1"/>
  <c r="U59"/>
  <c r="G60" s="1"/>
  <c r="B114"/>
  <c r="S60"/>
  <c r="E61"/>
  <c r="M112" i="2"/>
  <c r="B113"/>
  <c r="Q111"/>
  <c r="AB112" s="1"/>
  <c r="U57"/>
  <c r="S57"/>
  <c r="X57"/>
  <c r="I58"/>
  <c r="D58"/>
  <c r="H58"/>
  <c r="F58"/>
  <c r="K58"/>
  <c r="AB115" i="3" l="1"/>
  <c r="M114"/>
  <c r="Q114"/>
  <c r="T60"/>
  <c r="V59"/>
  <c r="X58"/>
  <c r="F61"/>
  <c r="R61"/>
  <c r="D62" s="1"/>
  <c r="B115"/>
  <c r="H60"/>
  <c r="J59"/>
  <c r="L58"/>
  <c r="M113" i="2"/>
  <c r="B114"/>
  <c r="Q112"/>
  <c r="AB113" s="1"/>
  <c r="V58"/>
  <c r="Y58"/>
  <c r="E58"/>
  <c r="R58" s="1"/>
  <c r="J58"/>
  <c r="W58" s="1"/>
  <c r="G58"/>
  <c r="T58" s="1"/>
  <c r="L59"/>
  <c r="Z59" s="1"/>
  <c r="AC60" s="1"/>
  <c r="AD60" l="1"/>
  <c r="AB116" i="3"/>
  <c r="M115"/>
  <c r="Q115"/>
  <c r="Y58"/>
  <c r="K59" s="1"/>
  <c r="Z58"/>
  <c r="AC59" s="1"/>
  <c r="W59"/>
  <c r="I60" s="1"/>
  <c r="U60"/>
  <c r="G61" s="1"/>
  <c r="B116"/>
  <c r="S61"/>
  <c r="E62"/>
  <c r="M114" i="2"/>
  <c r="B115"/>
  <c r="Q113"/>
  <c r="AB114" s="1"/>
  <c r="U58"/>
  <c r="S58"/>
  <c r="X58"/>
  <c r="I59"/>
  <c r="D59"/>
  <c r="H59"/>
  <c r="F59"/>
  <c r="K59"/>
  <c r="AD59" i="3" l="1"/>
  <c r="AB117"/>
  <c r="M116"/>
  <c r="Q116"/>
  <c r="T61"/>
  <c r="V60"/>
  <c r="X59"/>
  <c r="F62"/>
  <c r="R62"/>
  <c r="D63" s="1"/>
  <c r="B117"/>
  <c r="H61"/>
  <c r="J60"/>
  <c r="L59"/>
  <c r="Z59" s="1"/>
  <c r="AC60" s="1"/>
  <c r="M115" i="2"/>
  <c r="B116"/>
  <c r="Q114"/>
  <c r="AB115" s="1"/>
  <c r="V59"/>
  <c r="Y59"/>
  <c r="E59"/>
  <c r="R59" s="1"/>
  <c r="J59"/>
  <c r="W59" s="1"/>
  <c r="G59"/>
  <c r="T59" s="1"/>
  <c r="L60"/>
  <c r="Z60" s="1"/>
  <c r="AC61" s="1"/>
  <c r="AD61" l="1"/>
  <c r="AD60" i="3"/>
  <c r="AB118"/>
  <c r="M117"/>
  <c r="Q117"/>
  <c r="Y59"/>
  <c r="K60" s="1"/>
  <c r="W60"/>
  <c r="I61" s="1"/>
  <c r="U61"/>
  <c r="G62" s="1"/>
  <c r="B118"/>
  <c r="S62"/>
  <c r="E63"/>
  <c r="M116" i="2"/>
  <c r="B117"/>
  <c r="Q115"/>
  <c r="AB116" s="1"/>
  <c r="U59"/>
  <c r="S59"/>
  <c r="X59"/>
  <c r="I60"/>
  <c r="D60"/>
  <c r="H60"/>
  <c r="F60"/>
  <c r="K60"/>
  <c r="AB119" i="3" l="1"/>
  <c r="M118"/>
  <c r="Q118"/>
  <c r="T62"/>
  <c r="V61"/>
  <c r="X60"/>
  <c r="F63"/>
  <c r="R63"/>
  <c r="D64" s="1"/>
  <c r="B119"/>
  <c r="H62"/>
  <c r="J61"/>
  <c r="L60"/>
  <c r="Z60" s="1"/>
  <c r="AC61" s="1"/>
  <c r="M117" i="2"/>
  <c r="B118"/>
  <c r="Q116"/>
  <c r="AB117" s="1"/>
  <c r="V60"/>
  <c r="Y60"/>
  <c r="E60"/>
  <c r="R60" s="1"/>
  <c r="J60"/>
  <c r="W60" s="1"/>
  <c r="G60"/>
  <c r="T60" s="1"/>
  <c r="L61"/>
  <c r="Z61" s="1"/>
  <c r="AC62" s="1"/>
  <c r="AD62" s="1"/>
  <c r="AD61" i="3" l="1"/>
  <c r="AB120"/>
  <c r="M119"/>
  <c r="Q119"/>
  <c r="Y60"/>
  <c r="K61" s="1"/>
  <c r="W61"/>
  <c r="I62" s="1"/>
  <c r="U62"/>
  <c r="G63" s="1"/>
  <c r="B120"/>
  <c r="S63"/>
  <c r="E64"/>
  <c r="M118" i="2"/>
  <c r="B119"/>
  <c r="Q117"/>
  <c r="AB118" s="1"/>
  <c r="U60"/>
  <c r="S60"/>
  <c r="X60"/>
  <c r="I61"/>
  <c r="D61"/>
  <c r="H61"/>
  <c r="F61"/>
  <c r="K61"/>
  <c r="AB121" i="3" l="1"/>
  <c r="M120"/>
  <c r="Q120"/>
  <c r="T63"/>
  <c r="V62"/>
  <c r="X61"/>
  <c r="F64"/>
  <c r="R64"/>
  <c r="D65" s="1"/>
  <c r="B121"/>
  <c r="H63"/>
  <c r="J62"/>
  <c r="L61"/>
  <c r="Z61" s="1"/>
  <c r="AC62" s="1"/>
  <c r="M119" i="2"/>
  <c r="B120"/>
  <c r="Q118"/>
  <c r="AB119" s="1"/>
  <c r="V61"/>
  <c r="Y61"/>
  <c r="E61"/>
  <c r="R61" s="1"/>
  <c r="J61"/>
  <c r="W61" s="1"/>
  <c r="G61"/>
  <c r="T61" s="1"/>
  <c r="L62"/>
  <c r="Z62" s="1"/>
  <c r="AC63" s="1"/>
  <c r="AD62" i="3" l="1"/>
  <c r="AB122"/>
  <c r="AD63" i="2"/>
  <c r="M121" i="3"/>
  <c r="Q121"/>
  <c r="Y61"/>
  <c r="K62" s="1"/>
  <c r="W62"/>
  <c r="I63" s="1"/>
  <c r="U63"/>
  <c r="G64" s="1"/>
  <c r="B122"/>
  <c r="S64"/>
  <c r="E65"/>
  <c r="M120" i="2"/>
  <c r="B121"/>
  <c r="Q119"/>
  <c r="AB120" s="1"/>
  <c r="U61"/>
  <c r="S61"/>
  <c r="X61"/>
  <c r="I62"/>
  <c r="D62"/>
  <c r="H62"/>
  <c r="F62"/>
  <c r="K62"/>
  <c r="AB123" i="3" l="1"/>
  <c r="M122"/>
  <c r="Q122"/>
  <c r="T64"/>
  <c r="V63"/>
  <c r="X62"/>
  <c r="F65"/>
  <c r="R65"/>
  <c r="D66" s="1"/>
  <c r="B123"/>
  <c r="H64"/>
  <c r="J63"/>
  <c r="L62"/>
  <c r="M121" i="2"/>
  <c r="B122"/>
  <c r="Q120"/>
  <c r="AB121" s="1"/>
  <c r="V62"/>
  <c r="Y62"/>
  <c r="E62"/>
  <c r="R62" s="1"/>
  <c r="J62"/>
  <c r="W62" s="1"/>
  <c r="G62"/>
  <c r="T62" s="1"/>
  <c r="L63"/>
  <c r="Z63" s="1"/>
  <c r="AC64" s="1"/>
  <c r="AD64" l="1"/>
  <c r="AB124" i="3"/>
  <c r="M123"/>
  <c r="Q123"/>
  <c r="Y62"/>
  <c r="K63" s="1"/>
  <c r="Z62"/>
  <c r="AC63" s="1"/>
  <c r="W63"/>
  <c r="I64" s="1"/>
  <c r="U64"/>
  <c r="G65" s="1"/>
  <c r="B124"/>
  <c r="S65"/>
  <c r="E66"/>
  <c r="M122" i="2"/>
  <c r="Q122"/>
  <c r="B123"/>
  <c r="Q121"/>
  <c r="AB122" s="1"/>
  <c r="U62"/>
  <c r="S62"/>
  <c r="X62"/>
  <c r="I63"/>
  <c r="D63"/>
  <c r="H63"/>
  <c r="F63"/>
  <c r="K63"/>
  <c r="AD63" i="3" l="1"/>
  <c r="AB125"/>
  <c r="AB123" i="2"/>
  <c r="M124" i="3"/>
  <c r="Q124"/>
  <c r="T65"/>
  <c r="V64"/>
  <c r="X63"/>
  <c r="F66"/>
  <c r="R66"/>
  <c r="D67" s="1"/>
  <c r="B125"/>
  <c r="H65"/>
  <c r="J64"/>
  <c r="L63"/>
  <c r="Z63" s="1"/>
  <c r="AC64" s="1"/>
  <c r="M123" i="2"/>
  <c r="Q123"/>
  <c r="B124"/>
  <c r="V63"/>
  <c r="Y63"/>
  <c r="E63"/>
  <c r="R63" s="1"/>
  <c r="J63"/>
  <c r="W63" s="1"/>
  <c r="G63"/>
  <c r="T63" s="1"/>
  <c r="L64"/>
  <c r="Z64" s="1"/>
  <c r="AC65" s="1"/>
  <c r="AD65" l="1"/>
  <c r="AD64" i="3"/>
  <c r="AB126"/>
  <c r="M125"/>
  <c r="Q125"/>
  <c r="AB124" i="2"/>
  <c r="Y63" i="3"/>
  <c r="K64" s="1"/>
  <c r="W64"/>
  <c r="I65" s="1"/>
  <c r="U65"/>
  <c r="G66" s="1"/>
  <c r="B126"/>
  <c r="S66"/>
  <c r="E67"/>
  <c r="M124" i="2"/>
  <c r="Q124"/>
  <c r="B125"/>
  <c r="U63"/>
  <c r="S63"/>
  <c r="X63"/>
  <c r="I64"/>
  <c r="D64"/>
  <c r="H64"/>
  <c r="F64"/>
  <c r="K64"/>
  <c r="AB127" i="3" l="1"/>
  <c r="M126"/>
  <c r="Q126"/>
  <c r="AB125" i="2"/>
  <c r="T66" i="3"/>
  <c r="V65"/>
  <c r="X64"/>
  <c r="F67"/>
  <c r="R67"/>
  <c r="D68" s="1"/>
  <c r="B127"/>
  <c r="H66"/>
  <c r="J65"/>
  <c r="L64"/>
  <c r="Z64" s="1"/>
  <c r="AC65" s="1"/>
  <c r="M125" i="2"/>
  <c r="Q125"/>
  <c r="B126"/>
  <c r="V64"/>
  <c r="Y64"/>
  <c r="E64"/>
  <c r="R64" s="1"/>
  <c r="J64"/>
  <c r="W64" s="1"/>
  <c r="G64"/>
  <c r="T64" s="1"/>
  <c r="L65"/>
  <c r="Z65" s="1"/>
  <c r="AC66" s="1"/>
  <c r="AD66" s="1"/>
  <c r="AD65" i="3" l="1"/>
  <c r="AB128"/>
  <c r="M127"/>
  <c r="Q127"/>
  <c r="AB126" i="2"/>
  <c r="Y64" i="3"/>
  <c r="K65" s="1"/>
  <c r="W65"/>
  <c r="I66" s="1"/>
  <c r="U66"/>
  <c r="G67" s="1"/>
  <c r="B128"/>
  <c r="S67"/>
  <c r="E68"/>
  <c r="M126" i="2"/>
  <c r="Q126"/>
  <c r="B127"/>
  <c r="U64"/>
  <c r="S64"/>
  <c r="X64"/>
  <c r="I65"/>
  <c r="D65"/>
  <c r="H65"/>
  <c r="F65"/>
  <c r="K65"/>
  <c r="AB129" i="3" l="1"/>
  <c r="M128"/>
  <c r="Q128"/>
  <c r="AB127" i="2"/>
  <c r="T67" i="3"/>
  <c r="V66"/>
  <c r="X65"/>
  <c r="F68"/>
  <c r="R68"/>
  <c r="D69" s="1"/>
  <c r="B129"/>
  <c r="H67"/>
  <c r="J66"/>
  <c r="L65"/>
  <c r="Z65" s="1"/>
  <c r="AC66" s="1"/>
  <c r="M127" i="2"/>
  <c r="Q127"/>
  <c r="B128"/>
  <c r="V65"/>
  <c r="Y65"/>
  <c r="E65"/>
  <c r="R65" s="1"/>
  <c r="J65"/>
  <c r="W65" s="1"/>
  <c r="G65"/>
  <c r="T65" s="1"/>
  <c r="L66"/>
  <c r="Z66" s="1"/>
  <c r="AC67" s="1"/>
  <c r="AD66" i="3" l="1"/>
  <c r="AB130"/>
  <c r="AD67" i="2"/>
  <c r="M129" i="3"/>
  <c r="Q129"/>
  <c r="AB128" i="2"/>
  <c r="Y65" i="3"/>
  <c r="K66" s="1"/>
  <c r="W66"/>
  <c r="I67" s="1"/>
  <c r="U67"/>
  <c r="G68" s="1"/>
  <c r="B130"/>
  <c r="S68"/>
  <c r="E69"/>
  <c r="M128" i="2"/>
  <c r="Q128"/>
  <c r="B129"/>
  <c r="U65"/>
  <c r="S65"/>
  <c r="X65"/>
  <c r="I66"/>
  <c r="D66"/>
  <c r="H66"/>
  <c r="F66"/>
  <c r="K66"/>
  <c r="AB131" i="3" l="1"/>
  <c r="M130"/>
  <c r="Q130"/>
  <c r="AB129" i="2"/>
  <c r="T68" i="3"/>
  <c r="V67"/>
  <c r="X66"/>
  <c r="F69"/>
  <c r="R69"/>
  <c r="D70" s="1"/>
  <c r="B131"/>
  <c r="H68"/>
  <c r="J67"/>
  <c r="L66"/>
  <c r="M129" i="2"/>
  <c r="Q129"/>
  <c r="B130"/>
  <c r="V66"/>
  <c r="Y66"/>
  <c r="E66"/>
  <c r="R66" s="1"/>
  <c r="J66"/>
  <c r="W66" s="1"/>
  <c r="G66"/>
  <c r="T66" s="1"/>
  <c r="L67"/>
  <c r="Z67" s="1"/>
  <c r="AC68" s="1"/>
  <c r="AD68" l="1"/>
  <c r="AB132" i="3"/>
  <c r="M131"/>
  <c r="Q131"/>
  <c r="AB130" i="2"/>
  <c r="Y66" i="3"/>
  <c r="K67" s="1"/>
  <c r="Z66"/>
  <c r="AC67" s="1"/>
  <c r="W67"/>
  <c r="I68" s="1"/>
  <c r="U68"/>
  <c r="G69" s="1"/>
  <c r="B132"/>
  <c r="S69"/>
  <c r="E70"/>
  <c r="M130" i="2"/>
  <c r="Q130"/>
  <c r="B131"/>
  <c r="U66"/>
  <c r="S66"/>
  <c r="X66"/>
  <c r="I67"/>
  <c r="D67"/>
  <c r="H67"/>
  <c r="F67"/>
  <c r="K67"/>
  <c r="AD67" i="3" l="1"/>
  <c r="AB133"/>
  <c r="M132"/>
  <c r="Q132"/>
  <c r="AB131" i="2"/>
  <c r="T69" i="3"/>
  <c r="V68"/>
  <c r="X67"/>
  <c r="F70"/>
  <c r="R70"/>
  <c r="D71" s="1"/>
  <c r="B133"/>
  <c r="H69"/>
  <c r="J68"/>
  <c r="L67"/>
  <c r="Z67" s="1"/>
  <c r="AC68" s="1"/>
  <c r="M131" i="2"/>
  <c r="Q131"/>
  <c r="B132"/>
  <c r="V67"/>
  <c r="Y67"/>
  <c r="E67"/>
  <c r="R67" s="1"/>
  <c r="J67"/>
  <c r="W67" s="1"/>
  <c r="G67"/>
  <c r="T67" s="1"/>
  <c r="L68"/>
  <c r="Z68" s="1"/>
  <c r="AC69" s="1"/>
  <c r="AD69" l="1"/>
  <c r="AD68" i="3"/>
  <c r="AB134"/>
  <c r="M133"/>
  <c r="Q133"/>
  <c r="AB132" i="2"/>
  <c r="Y67" i="3"/>
  <c r="K68" s="1"/>
  <c r="W68"/>
  <c r="I69" s="1"/>
  <c r="U69"/>
  <c r="G70" s="1"/>
  <c r="B134"/>
  <c r="S70"/>
  <c r="E71"/>
  <c r="M132" i="2"/>
  <c r="Q132"/>
  <c r="B133"/>
  <c r="U67"/>
  <c r="S67"/>
  <c r="X67"/>
  <c r="I68"/>
  <c r="D68"/>
  <c r="H68"/>
  <c r="F68"/>
  <c r="K68"/>
  <c r="AB135" i="3" l="1"/>
  <c r="M134"/>
  <c r="Q134"/>
  <c r="AB133" i="2"/>
  <c r="T70" i="3"/>
  <c r="V69"/>
  <c r="X68"/>
  <c r="F71"/>
  <c r="R71"/>
  <c r="D72" s="1"/>
  <c r="B135"/>
  <c r="H70"/>
  <c r="J69"/>
  <c r="L68"/>
  <c r="Z68" s="1"/>
  <c r="AC69" s="1"/>
  <c r="M133" i="2"/>
  <c r="Q133"/>
  <c r="B134"/>
  <c r="V68"/>
  <c r="Y68"/>
  <c r="E68"/>
  <c r="R68" s="1"/>
  <c r="J68"/>
  <c r="W68" s="1"/>
  <c r="G68"/>
  <c r="T68" s="1"/>
  <c r="L69"/>
  <c r="Z69" s="1"/>
  <c r="AC70" s="1"/>
  <c r="AD70" s="1"/>
  <c r="AD69" i="3" l="1"/>
  <c r="AB136"/>
  <c r="M135"/>
  <c r="Q135"/>
  <c r="AB134" i="2"/>
  <c r="Y68" i="3"/>
  <c r="K69" s="1"/>
  <c r="W69"/>
  <c r="I70" s="1"/>
  <c r="U70"/>
  <c r="G71" s="1"/>
  <c r="B136"/>
  <c r="S71"/>
  <c r="E72"/>
  <c r="M134" i="2"/>
  <c r="Q134"/>
  <c r="B135"/>
  <c r="U68"/>
  <c r="S68"/>
  <c r="X68"/>
  <c r="I69"/>
  <c r="D69"/>
  <c r="H69"/>
  <c r="F69"/>
  <c r="K69"/>
  <c r="AB137" i="3" l="1"/>
  <c r="M136"/>
  <c r="Q136"/>
  <c r="AB135" i="2"/>
  <c r="T71" i="3"/>
  <c r="V70"/>
  <c r="X69"/>
  <c r="F72"/>
  <c r="R72"/>
  <c r="D73" s="1"/>
  <c r="B137"/>
  <c r="H71"/>
  <c r="J70"/>
  <c r="L69"/>
  <c r="Z69" s="1"/>
  <c r="AC70" s="1"/>
  <c r="M135" i="2"/>
  <c r="Q135"/>
  <c r="B136"/>
  <c r="V69"/>
  <c r="Y69"/>
  <c r="E69"/>
  <c r="R69" s="1"/>
  <c r="J69"/>
  <c r="W69" s="1"/>
  <c r="G69"/>
  <c r="T69" s="1"/>
  <c r="L70"/>
  <c r="Z70" s="1"/>
  <c r="AC71" s="1"/>
  <c r="AD70" i="3" l="1"/>
  <c r="AB138"/>
  <c r="AD71" i="2"/>
  <c r="M137" i="3"/>
  <c r="Q137"/>
  <c r="AB136" i="2"/>
  <c r="Y69" i="3"/>
  <c r="K70" s="1"/>
  <c r="W70"/>
  <c r="I71" s="1"/>
  <c r="U71"/>
  <c r="G72" s="1"/>
  <c r="B138"/>
  <c r="S72"/>
  <c r="E73"/>
  <c r="M136" i="2"/>
  <c r="Q136"/>
  <c r="B137"/>
  <c r="U69"/>
  <c r="S69"/>
  <c r="X69"/>
  <c r="I70"/>
  <c r="D70"/>
  <c r="H70"/>
  <c r="F70"/>
  <c r="K70"/>
  <c r="AB139" i="3" l="1"/>
  <c r="M138"/>
  <c r="Q138"/>
  <c r="AB137" i="2"/>
  <c r="T72" i="3"/>
  <c r="V71"/>
  <c r="X70"/>
  <c r="F73"/>
  <c r="R73"/>
  <c r="D74" s="1"/>
  <c r="B139"/>
  <c r="H72"/>
  <c r="J71"/>
  <c r="L70"/>
  <c r="M137" i="2"/>
  <c r="Q137"/>
  <c r="B138"/>
  <c r="V70"/>
  <c r="Y70"/>
  <c r="E70"/>
  <c r="R70" s="1"/>
  <c r="J70"/>
  <c r="W70" s="1"/>
  <c r="G70"/>
  <c r="T70" s="1"/>
  <c r="L71"/>
  <c r="Z71" s="1"/>
  <c r="AC72" s="1"/>
  <c r="AD72" l="1"/>
  <c r="AB140" i="3"/>
  <c r="M139"/>
  <c r="Q139"/>
  <c r="AB138" i="2"/>
  <c r="Y70" i="3"/>
  <c r="K71" s="1"/>
  <c r="Z70"/>
  <c r="AC71" s="1"/>
  <c r="W71"/>
  <c r="I72" s="1"/>
  <c r="U72"/>
  <c r="G73" s="1"/>
  <c r="B140"/>
  <c r="S73"/>
  <c r="E74"/>
  <c r="M138" i="2"/>
  <c r="Q138"/>
  <c r="B139"/>
  <c r="U70"/>
  <c r="S70"/>
  <c r="X70"/>
  <c r="I71"/>
  <c r="D71"/>
  <c r="H71"/>
  <c r="F71"/>
  <c r="K71"/>
  <c r="AD71" i="3" l="1"/>
  <c r="AB141"/>
  <c r="M140"/>
  <c r="Q140"/>
  <c r="AB139" i="2"/>
  <c r="T73" i="3"/>
  <c r="V72"/>
  <c r="X71"/>
  <c r="F74"/>
  <c r="R74"/>
  <c r="D75" s="1"/>
  <c r="B141"/>
  <c r="H73"/>
  <c r="J72"/>
  <c r="L71"/>
  <c r="Z71" s="1"/>
  <c r="AC72" s="1"/>
  <c r="M139" i="2"/>
  <c r="Q139"/>
  <c r="B140"/>
  <c r="V71"/>
  <c r="Y71"/>
  <c r="E71"/>
  <c r="R71" s="1"/>
  <c r="J71"/>
  <c r="W71" s="1"/>
  <c r="G71"/>
  <c r="T71" s="1"/>
  <c r="L72"/>
  <c r="Z72" s="1"/>
  <c r="AC73" s="1"/>
  <c r="AD73" l="1"/>
  <c r="AD72" i="3"/>
  <c r="AB142"/>
  <c r="M141"/>
  <c r="Q141"/>
  <c r="AB140" i="2"/>
  <c r="Y71" i="3"/>
  <c r="K72" s="1"/>
  <c r="W72"/>
  <c r="I73" s="1"/>
  <c r="U73"/>
  <c r="G74" s="1"/>
  <c r="B142"/>
  <c r="S74"/>
  <c r="E75"/>
  <c r="M140" i="2"/>
  <c r="Q140"/>
  <c r="B141"/>
  <c r="U71"/>
  <c r="S71"/>
  <c r="X71"/>
  <c r="I72"/>
  <c r="D72"/>
  <c r="H72"/>
  <c r="F72"/>
  <c r="K72"/>
  <c r="AB143" i="3" l="1"/>
  <c r="M142"/>
  <c r="Q142"/>
  <c r="AB141" i="2"/>
  <c r="T74" i="3"/>
  <c r="V73"/>
  <c r="X72"/>
  <c r="F75"/>
  <c r="R75"/>
  <c r="D76" s="1"/>
  <c r="B143"/>
  <c r="H74"/>
  <c r="J73"/>
  <c r="L72"/>
  <c r="Z72" s="1"/>
  <c r="AC73" s="1"/>
  <c r="M141" i="2"/>
  <c r="Q141"/>
  <c r="B142"/>
  <c r="V72"/>
  <c r="Y72"/>
  <c r="E72"/>
  <c r="R72" s="1"/>
  <c r="J72"/>
  <c r="W72" s="1"/>
  <c r="G72"/>
  <c r="T72" s="1"/>
  <c r="L73"/>
  <c r="Z73" s="1"/>
  <c r="AC74" s="1"/>
  <c r="AD74" s="1"/>
  <c r="AD73" i="3" l="1"/>
  <c r="AB144"/>
  <c r="M143"/>
  <c r="Q143"/>
  <c r="AB142" i="2"/>
  <c r="Y72" i="3"/>
  <c r="K73" s="1"/>
  <c r="W73"/>
  <c r="I74" s="1"/>
  <c r="U74"/>
  <c r="G75" s="1"/>
  <c r="B144"/>
  <c r="S75"/>
  <c r="E76"/>
  <c r="M142" i="2"/>
  <c r="Q142"/>
  <c r="B143"/>
  <c r="U72"/>
  <c r="S72"/>
  <c r="X72"/>
  <c r="I73"/>
  <c r="D73"/>
  <c r="H73"/>
  <c r="F73"/>
  <c r="K73"/>
  <c r="AB145" i="3" l="1"/>
  <c r="M144"/>
  <c r="Q144"/>
  <c r="AB143" i="2"/>
  <c r="T75" i="3"/>
  <c r="V74"/>
  <c r="X73"/>
  <c r="F76"/>
  <c r="R76"/>
  <c r="D77" s="1"/>
  <c r="B145"/>
  <c r="H75"/>
  <c r="J74"/>
  <c r="L73"/>
  <c r="Z73" s="1"/>
  <c r="AC74" s="1"/>
  <c r="M143" i="2"/>
  <c r="Q143"/>
  <c r="B144"/>
  <c r="V73"/>
  <c r="Y73"/>
  <c r="E73"/>
  <c r="R73" s="1"/>
  <c r="J73"/>
  <c r="W73" s="1"/>
  <c r="G73"/>
  <c r="T73" s="1"/>
  <c r="L74"/>
  <c r="Z74" s="1"/>
  <c r="AC75" s="1"/>
  <c r="AD74" i="3" l="1"/>
  <c r="AB146"/>
  <c r="AD75" i="2"/>
  <c r="M145" i="3"/>
  <c r="Q145"/>
  <c r="AB144" i="2"/>
  <c r="Y73" i="3"/>
  <c r="K74" s="1"/>
  <c r="W74"/>
  <c r="I75" s="1"/>
  <c r="U75"/>
  <c r="G76" s="1"/>
  <c r="B146"/>
  <c r="S76"/>
  <c r="E77"/>
  <c r="M144" i="2"/>
  <c r="Q144"/>
  <c r="B145"/>
  <c r="U73"/>
  <c r="S73"/>
  <c r="X73"/>
  <c r="I74"/>
  <c r="D74"/>
  <c r="H74"/>
  <c r="F74"/>
  <c r="K74"/>
  <c r="AB147" i="3" l="1"/>
  <c r="M146"/>
  <c r="Q146"/>
  <c r="AB145" i="2"/>
  <c r="T76" i="3"/>
  <c r="V75"/>
  <c r="X74"/>
  <c r="F77"/>
  <c r="R77"/>
  <c r="D78" s="1"/>
  <c r="B147"/>
  <c r="H76"/>
  <c r="J75"/>
  <c r="L74"/>
  <c r="M145" i="2"/>
  <c r="Q145"/>
  <c r="B146"/>
  <c r="V74"/>
  <c r="Y74"/>
  <c r="E74"/>
  <c r="R74" s="1"/>
  <c r="J74"/>
  <c r="W74" s="1"/>
  <c r="G74"/>
  <c r="T74" s="1"/>
  <c r="L75"/>
  <c r="Z75" s="1"/>
  <c r="AC76" s="1"/>
  <c r="AD76" l="1"/>
  <c r="AB148" i="3"/>
  <c r="M147"/>
  <c r="Q147"/>
  <c r="AB146" i="2"/>
  <c r="Y74" i="3"/>
  <c r="K75" s="1"/>
  <c r="Z74"/>
  <c r="AC75" s="1"/>
  <c r="W75"/>
  <c r="I76" s="1"/>
  <c r="U76"/>
  <c r="G77" s="1"/>
  <c r="B148"/>
  <c r="S77"/>
  <c r="E78"/>
  <c r="M146" i="2"/>
  <c r="Q146"/>
  <c r="B147"/>
  <c r="U74"/>
  <c r="S74"/>
  <c r="X74"/>
  <c r="I75"/>
  <c r="D75"/>
  <c r="H75"/>
  <c r="F75"/>
  <c r="K75"/>
  <c r="AD75" i="3" l="1"/>
  <c r="AB149"/>
  <c r="M148"/>
  <c r="Q148"/>
  <c r="AB147" i="2"/>
  <c r="T77" i="3"/>
  <c r="V76"/>
  <c r="X75"/>
  <c r="F78"/>
  <c r="R78"/>
  <c r="D79" s="1"/>
  <c r="B149"/>
  <c r="H77"/>
  <c r="J76"/>
  <c r="L75"/>
  <c r="Z75" s="1"/>
  <c r="AC76" s="1"/>
  <c r="M147" i="2"/>
  <c r="Q147"/>
  <c r="B148"/>
  <c r="V75"/>
  <c r="Y75"/>
  <c r="E75"/>
  <c r="R75" s="1"/>
  <c r="J75"/>
  <c r="W75" s="1"/>
  <c r="G75"/>
  <c r="T75" s="1"/>
  <c r="L76"/>
  <c r="Z76" s="1"/>
  <c r="AC77" s="1"/>
  <c r="AD77" l="1"/>
  <c r="AD76" i="3"/>
  <c r="AB150"/>
  <c r="M149"/>
  <c r="Q149"/>
  <c r="AB148" i="2"/>
  <c r="Y75" i="3"/>
  <c r="K76" s="1"/>
  <c r="W76"/>
  <c r="I77" s="1"/>
  <c r="U77"/>
  <c r="G78" s="1"/>
  <c r="B150"/>
  <c r="S78"/>
  <c r="E79"/>
  <c r="M148" i="2"/>
  <c r="Q148"/>
  <c r="B149"/>
  <c r="U75"/>
  <c r="S75"/>
  <c r="X75"/>
  <c r="I76"/>
  <c r="D76"/>
  <c r="H76"/>
  <c r="F76"/>
  <c r="K76"/>
  <c r="AB151" i="3" l="1"/>
  <c r="M150"/>
  <c r="Q150"/>
  <c r="AB149" i="2"/>
  <c r="T78" i="3"/>
  <c r="V77"/>
  <c r="X76"/>
  <c r="F79"/>
  <c r="R79"/>
  <c r="D80" s="1"/>
  <c r="B151"/>
  <c r="H78"/>
  <c r="J77"/>
  <c r="L76"/>
  <c r="Z76" s="1"/>
  <c r="AC77" s="1"/>
  <c r="M149" i="2"/>
  <c r="Q149"/>
  <c r="B150"/>
  <c r="V76"/>
  <c r="Y76"/>
  <c r="E76"/>
  <c r="R76" s="1"/>
  <c r="J76"/>
  <c r="W76" s="1"/>
  <c r="G76"/>
  <c r="T76" s="1"/>
  <c r="L77"/>
  <c r="Z77" s="1"/>
  <c r="AC78" s="1"/>
  <c r="AD78" s="1"/>
  <c r="AD77" i="3" l="1"/>
  <c r="AB152"/>
  <c r="M151"/>
  <c r="Q151"/>
  <c r="AB150" i="2"/>
  <c r="Y76" i="3"/>
  <c r="K77" s="1"/>
  <c r="W77"/>
  <c r="I78" s="1"/>
  <c r="U78"/>
  <c r="G79" s="1"/>
  <c r="B152"/>
  <c r="S79"/>
  <c r="E80"/>
  <c r="M150" i="2"/>
  <c r="Q150"/>
  <c r="B151"/>
  <c r="U76"/>
  <c r="S76"/>
  <c r="X76"/>
  <c r="I77"/>
  <c r="D77"/>
  <c r="H77"/>
  <c r="F77"/>
  <c r="K77"/>
  <c r="AB153" i="3" l="1"/>
  <c r="M152"/>
  <c r="Q152"/>
  <c r="AB151" i="2"/>
  <c r="T79" i="3"/>
  <c r="V78"/>
  <c r="X77"/>
  <c r="F80"/>
  <c r="R80"/>
  <c r="D81" s="1"/>
  <c r="B153"/>
  <c r="H79"/>
  <c r="J78"/>
  <c r="L77"/>
  <c r="Z77" s="1"/>
  <c r="AC78" s="1"/>
  <c r="M151" i="2"/>
  <c r="Q151"/>
  <c r="B152"/>
  <c r="V77"/>
  <c r="Y77"/>
  <c r="E77"/>
  <c r="R77" s="1"/>
  <c r="J77"/>
  <c r="W77" s="1"/>
  <c r="G77"/>
  <c r="T77" s="1"/>
  <c r="L78"/>
  <c r="Z78" s="1"/>
  <c r="AC79" s="1"/>
  <c r="AD78" i="3" l="1"/>
  <c r="AB154"/>
  <c r="AD79" i="2"/>
  <c r="M153" i="3"/>
  <c r="Q153"/>
  <c r="AB152" i="2"/>
  <c r="Y77" i="3"/>
  <c r="K78" s="1"/>
  <c r="W78"/>
  <c r="I79" s="1"/>
  <c r="U79"/>
  <c r="G80" s="1"/>
  <c r="B154"/>
  <c r="S80"/>
  <c r="E81"/>
  <c r="M152" i="2"/>
  <c r="Q152"/>
  <c r="B153"/>
  <c r="U77"/>
  <c r="S77"/>
  <c r="X77"/>
  <c r="I78"/>
  <c r="D78"/>
  <c r="H78"/>
  <c r="F78"/>
  <c r="K78"/>
  <c r="AB155" i="3" l="1"/>
  <c r="M154"/>
  <c r="Q154"/>
  <c r="AB153" i="2"/>
  <c r="T80" i="3"/>
  <c r="V79"/>
  <c r="X78"/>
  <c r="F81"/>
  <c r="R81"/>
  <c r="D82" s="1"/>
  <c r="B155"/>
  <c r="H80"/>
  <c r="J79"/>
  <c r="L78"/>
  <c r="M153" i="2"/>
  <c r="Q153"/>
  <c r="B154"/>
  <c r="V78"/>
  <c r="Y78"/>
  <c r="E78"/>
  <c r="R78" s="1"/>
  <c r="J78"/>
  <c r="W78" s="1"/>
  <c r="G78"/>
  <c r="T78" s="1"/>
  <c r="L79"/>
  <c r="Z79" s="1"/>
  <c r="AC80" s="1"/>
  <c r="AD80" l="1"/>
  <c r="AB156" i="3"/>
  <c r="M155"/>
  <c r="Q155"/>
  <c r="AB154" i="2"/>
  <c r="Y78" i="3"/>
  <c r="K79" s="1"/>
  <c r="Z78"/>
  <c r="AC79" s="1"/>
  <c r="W79"/>
  <c r="I80" s="1"/>
  <c r="U80"/>
  <c r="G81" s="1"/>
  <c r="B156"/>
  <c r="S81"/>
  <c r="E82"/>
  <c r="M154" i="2"/>
  <c r="Q154"/>
  <c r="B155"/>
  <c r="U78"/>
  <c r="S78"/>
  <c r="X78"/>
  <c r="I79"/>
  <c r="D79"/>
  <c r="H79"/>
  <c r="F79"/>
  <c r="K79"/>
  <c r="AD79" i="3" l="1"/>
  <c r="AB157"/>
  <c r="M156"/>
  <c r="Q156"/>
  <c r="AB155" i="2"/>
  <c r="T81" i="3"/>
  <c r="V80"/>
  <c r="X79"/>
  <c r="F82"/>
  <c r="R82"/>
  <c r="D83" s="1"/>
  <c r="B157"/>
  <c r="H81"/>
  <c r="J80"/>
  <c r="L79"/>
  <c r="Z79" s="1"/>
  <c r="AC80" s="1"/>
  <c r="M155" i="2"/>
  <c r="Q155"/>
  <c r="B156"/>
  <c r="V79"/>
  <c r="Y79"/>
  <c r="E79"/>
  <c r="R79" s="1"/>
  <c r="J79"/>
  <c r="W79" s="1"/>
  <c r="G79"/>
  <c r="T79" s="1"/>
  <c r="L80"/>
  <c r="Z80" s="1"/>
  <c r="AC81" s="1"/>
  <c r="AD81" l="1"/>
  <c r="AD80" i="3"/>
  <c r="AB158"/>
  <c r="M157"/>
  <c r="Q157"/>
  <c r="AB156" i="2"/>
  <c r="Y79" i="3"/>
  <c r="K80" s="1"/>
  <c r="W80"/>
  <c r="I81" s="1"/>
  <c r="U81"/>
  <c r="G82" s="1"/>
  <c r="B158"/>
  <c r="S82"/>
  <c r="E83"/>
  <c r="M156" i="2"/>
  <c r="Q156"/>
  <c r="B157"/>
  <c r="U79"/>
  <c r="S79"/>
  <c r="X79"/>
  <c r="I80"/>
  <c r="D80"/>
  <c r="H80"/>
  <c r="F80"/>
  <c r="K80"/>
  <c r="AB159" i="3" l="1"/>
  <c r="M158"/>
  <c r="Q158"/>
  <c r="AB157" i="2"/>
  <c r="T82" i="3"/>
  <c r="V81"/>
  <c r="X80"/>
  <c r="F83"/>
  <c r="R83"/>
  <c r="D84" s="1"/>
  <c r="B159"/>
  <c r="H82"/>
  <c r="J81"/>
  <c r="L80"/>
  <c r="Z80" s="1"/>
  <c r="AC81" s="1"/>
  <c r="M157" i="2"/>
  <c r="Q157"/>
  <c r="B158"/>
  <c r="V80"/>
  <c r="Y80"/>
  <c r="E80"/>
  <c r="R80" s="1"/>
  <c r="J80"/>
  <c r="W80" s="1"/>
  <c r="G80"/>
  <c r="T80" s="1"/>
  <c r="L81"/>
  <c r="Z81" s="1"/>
  <c r="AC82" s="1"/>
  <c r="AD82" s="1"/>
  <c r="AD81" i="3" l="1"/>
  <c r="AB160"/>
  <c r="M159"/>
  <c r="Q159"/>
  <c r="AB158" i="2"/>
  <c r="Y80" i="3"/>
  <c r="K81" s="1"/>
  <c r="W81"/>
  <c r="I82" s="1"/>
  <c r="U82"/>
  <c r="G83" s="1"/>
  <c r="B160"/>
  <c r="S83"/>
  <c r="E84"/>
  <c r="M158" i="2"/>
  <c r="Q158"/>
  <c r="B159"/>
  <c r="U80"/>
  <c r="S80"/>
  <c r="X80"/>
  <c r="I81"/>
  <c r="D81"/>
  <c r="H81"/>
  <c r="F81"/>
  <c r="K81"/>
  <c r="AB161" i="3" l="1"/>
  <c r="M160"/>
  <c r="Q160"/>
  <c r="AB159" i="2"/>
  <c r="T83" i="3"/>
  <c r="V82"/>
  <c r="X81"/>
  <c r="F84"/>
  <c r="R84"/>
  <c r="D85" s="1"/>
  <c r="B161"/>
  <c r="H83"/>
  <c r="J82"/>
  <c r="L81"/>
  <c r="Z81" s="1"/>
  <c r="AC82" s="1"/>
  <c r="M159" i="2"/>
  <c r="Q159"/>
  <c r="B160"/>
  <c r="V81"/>
  <c r="Y81"/>
  <c r="E81"/>
  <c r="R81" s="1"/>
  <c r="J81"/>
  <c r="W81" s="1"/>
  <c r="G81"/>
  <c r="T81" s="1"/>
  <c r="L82"/>
  <c r="Z82" s="1"/>
  <c r="AC83" s="1"/>
  <c r="AD82" i="3" l="1"/>
  <c r="AB162"/>
  <c r="AD83" i="2"/>
  <c r="M161" i="3"/>
  <c r="Q161"/>
  <c r="AB160" i="2"/>
  <c r="Y81" i="3"/>
  <c r="K82" s="1"/>
  <c r="W82"/>
  <c r="I83" s="1"/>
  <c r="U83"/>
  <c r="G84" s="1"/>
  <c r="B162"/>
  <c r="S84"/>
  <c r="E85"/>
  <c r="M160" i="2"/>
  <c r="Q160"/>
  <c r="B161"/>
  <c r="U81"/>
  <c r="S81"/>
  <c r="X81"/>
  <c r="I82"/>
  <c r="D82"/>
  <c r="H82"/>
  <c r="F82"/>
  <c r="K82"/>
  <c r="AB163" i="3" l="1"/>
  <c r="M162"/>
  <c r="Q162"/>
  <c r="AB161" i="2"/>
  <c r="T84" i="3"/>
  <c r="V83"/>
  <c r="X82"/>
  <c r="F85"/>
  <c r="R85"/>
  <c r="D86" s="1"/>
  <c r="B163"/>
  <c r="H84"/>
  <c r="J83"/>
  <c r="L82"/>
  <c r="M161" i="2"/>
  <c r="Q161"/>
  <c r="B162"/>
  <c r="V82"/>
  <c r="Y82"/>
  <c r="E82"/>
  <c r="R82" s="1"/>
  <c r="J82"/>
  <c r="W82" s="1"/>
  <c r="G82"/>
  <c r="T82" s="1"/>
  <c r="L83"/>
  <c r="Z83" s="1"/>
  <c r="AC84" s="1"/>
  <c r="AD84" l="1"/>
  <c r="AB164" i="3"/>
  <c r="M163"/>
  <c r="Q163"/>
  <c r="AB162" i="2"/>
  <c r="Y82" i="3"/>
  <c r="K83" s="1"/>
  <c r="Z82"/>
  <c r="AC83" s="1"/>
  <c r="W83"/>
  <c r="I84" s="1"/>
  <c r="U84"/>
  <c r="G85" s="1"/>
  <c r="B164"/>
  <c r="S85"/>
  <c r="E86"/>
  <c r="M162" i="2"/>
  <c r="Q162"/>
  <c r="B163"/>
  <c r="U82"/>
  <c r="S82"/>
  <c r="X82"/>
  <c r="I83"/>
  <c r="D83"/>
  <c r="H83"/>
  <c r="F83"/>
  <c r="K83"/>
  <c r="AD83" i="3" l="1"/>
  <c r="AB165"/>
  <c r="M164"/>
  <c r="Q164"/>
  <c r="AB163" i="2"/>
  <c r="T85" i="3"/>
  <c r="V84"/>
  <c r="X83"/>
  <c r="F86"/>
  <c r="R86"/>
  <c r="D87" s="1"/>
  <c r="B165"/>
  <c r="H85"/>
  <c r="J84"/>
  <c r="L83"/>
  <c r="Z83" s="1"/>
  <c r="AC84" s="1"/>
  <c r="M163" i="2"/>
  <c r="Q163"/>
  <c r="B164"/>
  <c r="V83"/>
  <c r="Y83"/>
  <c r="E83"/>
  <c r="R83" s="1"/>
  <c r="J83"/>
  <c r="W83" s="1"/>
  <c r="G83"/>
  <c r="T83" s="1"/>
  <c r="L84"/>
  <c r="Z84" s="1"/>
  <c r="AC85" s="1"/>
  <c r="AD85" l="1"/>
  <c r="AD84" i="3"/>
  <c r="AB166"/>
  <c r="M165"/>
  <c r="Q165"/>
  <c r="AB164" i="2"/>
  <c r="Y83" i="3"/>
  <c r="K84" s="1"/>
  <c r="W84"/>
  <c r="I85" s="1"/>
  <c r="U85"/>
  <c r="G86" s="1"/>
  <c r="B166"/>
  <c r="S86"/>
  <c r="E87"/>
  <c r="M164" i="2"/>
  <c r="Q164"/>
  <c r="B165"/>
  <c r="U83"/>
  <c r="S83"/>
  <c r="X83"/>
  <c r="I84"/>
  <c r="D84"/>
  <c r="H84"/>
  <c r="F84"/>
  <c r="K84"/>
  <c r="AB167" i="3" l="1"/>
  <c r="M166"/>
  <c r="Q166"/>
  <c r="AB165" i="2"/>
  <c r="T86" i="3"/>
  <c r="V85"/>
  <c r="X84"/>
  <c r="F87"/>
  <c r="R87"/>
  <c r="D88" s="1"/>
  <c r="B167"/>
  <c r="H86"/>
  <c r="J85"/>
  <c r="L84"/>
  <c r="Z84" s="1"/>
  <c r="AC85" s="1"/>
  <c r="M165" i="2"/>
  <c r="Q165"/>
  <c r="B166"/>
  <c r="V84"/>
  <c r="Y84"/>
  <c r="E84"/>
  <c r="R84" s="1"/>
  <c r="J84"/>
  <c r="W84" s="1"/>
  <c r="G84"/>
  <c r="T84" s="1"/>
  <c r="L85"/>
  <c r="Z85" s="1"/>
  <c r="AC86" s="1"/>
  <c r="AD86" s="1"/>
  <c r="AD85" i="3" l="1"/>
  <c r="AB168"/>
  <c r="M167"/>
  <c r="Q167"/>
  <c r="AB166" i="2"/>
  <c r="Y84" i="3"/>
  <c r="K85" s="1"/>
  <c r="W85"/>
  <c r="I86" s="1"/>
  <c r="U86"/>
  <c r="G87" s="1"/>
  <c r="B168"/>
  <c r="S87"/>
  <c r="E88"/>
  <c r="M166" i="2"/>
  <c r="Q166"/>
  <c r="B167"/>
  <c r="U84"/>
  <c r="S84"/>
  <c r="X84"/>
  <c r="I85"/>
  <c r="D85"/>
  <c r="H85"/>
  <c r="F85"/>
  <c r="K85"/>
  <c r="AB169" i="3" l="1"/>
  <c r="M168"/>
  <c r="Q168"/>
  <c r="AB167" i="2"/>
  <c r="T87" i="3"/>
  <c r="V86"/>
  <c r="X85"/>
  <c r="F88"/>
  <c r="R88"/>
  <c r="D89" s="1"/>
  <c r="B169"/>
  <c r="H87"/>
  <c r="J86"/>
  <c r="L85"/>
  <c r="Z85" s="1"/>
  <c r="AC86" s="1"/>
  <c r="M167" i="2"/>
  <c r="Q167"/>
  <c r="B168"/>
  <c r="V85"/>
  <c r="Y85"/>
  <c r="E85"/>
  <c r="R85" s="1"/>
  <c r="J85"/>
  <c r="W85" s="1"/>
  <c r="G85"/>
  <c r="T85" s="1"/>
  <c r="L86"/>
  <c r="Z86" s="1"/>
  <c r="AC87" s="1"/>
  <c r="AD86" i="3" l="1"/>
  <c r="AB170"/>
  <c r="AD87" i="2"/>
  <c r="M169" i="3"/>
  <c r="Q169"/>
  <c r="AB168" i="2"/>
  <c r="Y85" i="3"/>
  <c r="K86" s="1"/>
  <c r="W86"/>
  <c r="I87" s="1"/>
  <c r="U87"/>
  <c r="G88" s="1"/>
  <c r="B170"/>
  <c r="S88"/>
  <c r="E89"/>
  <c r="M168" i="2"/>
  <c r="Q168"/>
  <c r="B169"/>
  <c r="U85"/>
  <c r="S85"/>
  <c r="X85"/>
  <c r="I86"/>
  <c r="D86"/>
  <c r="H86"/>
  <c r="F86"/>
  <c r="K86"/>
  <c r="AB171" i="3" l="1"/>
  <c r="M170"/>
  <c r="Q170"/>
  <c r="AB169" i="2"/>
  <c r="T88" i="3"/>
  <c r="V87"/>
  <c r="X86"/>
  <c r="F89"/>
  <c r="R89"/>
  <c r="D90" s="1"/>
  <c r="B171"/>
  <c r="H88"/>
  <c r="J87"/>
  <c r="L86"/>
  <c r="M169" i="2"/>
  <c r="Q169"/>
  <c r="B170"/>
  <c r="V86"/>
  <c r="Y86"/>
  <c r="E86"/>
  <c r="R86" s="1"/>
  <c r="J86"/>
  <c r="W86" s="1"/>
  <c r="G86"/>
  <c r="T86" s="1"/>
  <c r="L87"/>
  <c r="Z87" s="1"/>
  <c r="AC88" s="1"/>
  <c r="AD88" l="1"/>
  <c r="AB172" i="3"/>
  <c r="M171"/>
  <c r="Q171"/>
  <c r="AB170" i="2"/>
  <c r="Y86" i="3"/>
  <c r="K87" s="1"/>
  <c r="Z86"/>
  <c r="AC87" s="1"/>
  <c r="W87"/>
  <c r="I88" s="1"/>
  <c r="U88"/>
  <c r="G89" s="1"/>
  <c r="B172"/>
  <c r="S89"/>
  <c r="E90"/>
  <c r="M170" i="2"/>
  <c r="Q170"/>
  <c r="B171"/>
  <c r="U86"/>
  <c r="S86"/>
  <c r="X86"/>
  <c r="I87"/>
  <c r="D87"/>
  <c r="H87"/>
  <c r="F87"/>
  <c r="K87"/>
  <c r="AD87" i="3" l="1"/>
  <c r="AB173"/>
  <c r="M172"/>
  <c r="Q172"/>
  <c r="AB171" i="2"/>
  <c r="T89" i="3"/>
  <c r="V88"/>
  <c r="X87"/>
  <c r="F90"/>
  <c r="R90"/>
  <c r="D91" s="1"/>
  <c r="B173"/>
  <c r="H89"/>
  <c r="J88"/>
  <c r="L87"/>
  <c r="Z87" s="1"/>
  <c r="AC88" s="1"/>
  <c r="M171" i="2"/>
  <c r="Q171"/>
  <c r="B172"/>
  <c r="V87"/>
  <c r="Y87"/>
  <c r="E87"/>
  <c r="R87" s="1"/>
  <c r="J87"/>
  <c r="W87" s="1"/>
  <c r="G87"/>
  <c r="T87" s="1"/>
  <c r="L88"/>
  <c r="Z88" s="1"/>
  <c r="AC89" s="1"/>
  <c r="AD89" l="1"/>
  <c r="AD88" i="3"/>
  <c r="AB174"/>
  <c r="M173"/>
  <c r="Q173"/>
  <c r="AB172" i="2"/>
  <c r="Y87" i="3"/>
  <c r="K88" s="1"/>
  <c r="W88"/>
  <c r="I89" s="1"/>
  <c r="U89"/>
  <c r="G90" s="1"/>
  <c r="B174"/>
  <c r="S90"/>
  <c r="E91"/>
  <c r="M172" i="2"/>
  <c r="Q172"/>
  <c r="B173"/>
  <c r="U87"/>
  <c r="S87"/>
  <c r="X87"/>
  <c r="I88"/>
  <c r="D88"/>
  <c r="H88"/>
  <c r="F88"/>
  <c r="K88"/>
  <c r="AB175" i="3" l="1"/>
  <c r="M174"/>
  <c r="Q174"/>
  <c r="AB173" i="2"/>
  <c r="T90" i="3"/>
  <c r="V89"/>
  <c r="X88"/>
  <c r="F91"/>
  <c r="R91"/>
  <c r="D92" s="1"/>
  <c r="B175"/>
  <c r="H90"/>
  <c r="J89"/>
  <c r="L88"/>
  <c r="Z88" s="1"/>
  <c r="AC89" s="1"/>
  <c r="M173" i="2"/>
  <c r="Q173"/>
  <c r="B174"/>
  <c r="V88"/>
  <c r="Y88"/>
  <c r="E88"/>
  <c r="R88" s="1"/>
  <c r="J88"/>
  <c r="W88" s="1"/>
  <c r="G88"/>
  <c r="T88" s="1"/>
  <c r="L89"/>
  <c r="Z89" s="1"/>
  <c r="AC90" s="1"/>
  <c r="AD90" s="1"/>
  <c r="AD89" i="3" l="1"/>
  <c r="AB176"/>
  <c r="M175"/>
  <c r="Q175"/>
  <c r="AB174" i="2"/>
  <c r="Y88" i="3"/>
  <c r="K89" s="1"/>
  <c r="W89"/>
  <c r="I90" s="1"/>
  <c r="U90"/>
  <c r="G91" s="1"/>
  <c r="B176"/>
  <c r="S91"/>
  <c r="E92"/>
  <c r="M174" i="2"/>
  <c r="Q174"/>
  <c r="B175"/>
  <c r="U88"/>
  <c r="S88"/>
  <c r="X88"/>
  <c r="I89"/>
  <c r="D89"/>
  <c r="H89"/>
  <c r="F89"/>
  <c r="K89"/>
  <c r="AB177" i="3" l="1"/>
  <c r="M176"/>
  <c r="Q176"/>
  <c r="AB175" i="2"/>
  <c r="T91" i="3"/>
  <c r="V90"/>
  <c r="X89"/>
  <c r="F92"/>
  <c r="R92"/>
  <c r="D93" s="1"/>
  <c r="B177"/>
  <c r="H91"/>
  <c r="J90"/>
  <c r="L89"/>
  <c r="Z89" s="1"/>
  <c r="AC90" s="1"/>
  <c r="M175" i="2"/>
  <c r="Q175"/>
  <c r="B176"/>
  <c r="V89"/>
  <c r="Y89"/>
  <c r="E89"/>
  <c r="R89" s="1"/>
  <c r="J89"/>
  <c r="W89" s="1"/>
  <c r="G89"/>
  <c r="T89" s="1"/>
  <c r="L90"/>
  <c r="Z90" s="1"/>
  <c r="AC91" s="1"/>
  <c r="AD90" i="3" l="1"/>
  <c r="AB178"/>
  <c r="AD91" i="2"/>
  <c r="M177" i="3"/>
  <c r="Q177"/>
  <c r="AB176" i="2"/>
  <c r="Y89" i="3"/>
  <c r="K90" s="1"/>
  <c r="W90"/>
  <c r="I91" s="1"/>
  <c r="U91"/>
  <c r="G92" s="1"/>
  <c r="B178"/>
  <c r="S92"/>
  <c r="E93"/>
  <c r="M176" i="2"/>
  <c r="Q176"/>
  <c r="B177"/>
  <c r="U89"/>
  <c r="S89"/>
  <c r="X89"/>
  <c r="I90"/>
  <c r="D90"/>
  <c r="H90"/>
  <c r="F90"/>
  <c r="K90"/>
  <c r="AB179" i="3" l="1"/>
  <c r="M178"/>
  <c r="Q178"/>
  <c r="AB177" i="2"/>
  <c r="T92" i="3"/>
  <c r="V91"/>
  <c r="X90"/>
  <c r="F93"/>
  <c r="R93"/>
  <c r="D94" s="1"/>
  <c r="B179"/>
  <c r="H92"/>
  <c r="J91"/>
  <c r="L90"/>
  <c r="M177" i="2"/>
  <c r="Q177"/>
  <c r="B178"/>
  <c r="V90"/>
  <c r="Y90"/>
  <c r="E90"/>
  <c r="R90" s="1"/>
  <c r="J90"/>
  <c r="W90" s="1"/>
  <c r="G90"/>
  <c r="T90" s="1"/>
  <c r="L91"/>
  <c r="Z91" s="1"/>
  <c r="AC92" s="1"/>
  <c r="AD92" l="1"/>
  <c r="AB180" i="3"/>
  <c r="M179"/>
  <c r="Q179"/>
  <c r="AB178" i="2"/>
  <c r="Y90" i="3"/>
  <c r="K91" s="1"/>
  <c r="Z90"/>
  <c r="AC91" s="1"/>
  <c r="W91"/>
  <c r="I92" s="1"/>
  <c r="U92"/>
  <c r="G93" s="1"/>
  <c r="B180"/>
  <c r="S93"/>
  <c r="E94"/>
  <c r="M178" i="2"/>
  <c r="Q178"/>
  <c r="B179"/>
  <c r="U90"/>
  <c r="S90"/>
  <c r="X90"/>
  <c r="I91"/>
  <c r="D91"/>
  <c r="H91"/>
  <c r="F91"/>
  <c r="K91"/>
  <c r="AD91" i="3" l="1"/>
  <c r="AB181"/>
  <c r="M180"/>
  <c r="Q180"/>
  <c r="AB179" i="2"/>
  <c r="T93" i="3"/>
  <c r="V92"/>
  <c r="X91"/>
  <c r="F94"/>
  <c r="R94"/>
  <c r="D95" s="1"/>
  <c r="B181"/>
  <c r="H93"/>
  <c r="J92"/>
  <c r="L91"/>
  <c r="Z91" s="1"/>
  <c r="AC92" s="1"/>
  <c r="M179" i="2"/>
  <c r="Q179"/>
  <c r="B180"/>
  <c r="V91"/>
  <c r="Y91"/>
  <c r="E91"/>
  <c r="R91" s="1"/>
  <c r="J91"/>
  <c r="W91" s="1"/>
  <c r="G91"/>
  <c r="T91" s="1"/>
  <c r="L92"/>
  <c r="Z92" s="1"/>
  <c r="AC93" s="1"/>
  <c r="AD93" l="1"/>
  <c r="AD92" i="3"/>
  <c r="AB182"/>
  <c r="M181"/>
  <c r="Q181"/>
  <c r="AB180" i="2"/>
  <c r="Y91" i="3"/>
  <c r="K92" s="1"/>
  <c r="W92"/>
  <c r="I93" s="1"/>
  <c r="U93"/>
  <c r="G94" s="1"/>
  <c r="B182"/>
  <c r="S94"/>
  <c r="E95"/>
  <c r="M180" i="2"/>
  <c r="Q180"/>
  <c r="B181"/>
  <c r="U91"/>
  <c r="S91"/>
  <c r="X91"/>
  <c r="I92"/>
  <c r="D92"/>
  <c r="H92"/>
  <c r="F92"/>
  <c r="K92"/>
  <c r="AB183" i="3" l="1"/>
  <c r="M182"/>
  <c r="Q182"/>
  <c r="AB181" i="2"/>
  <c r="T94" i="3"/>
  <c r="V93"/>
  <c r="X92"/>
  <c r="F95"/>
  <c r="R95"/>
  <c r="D96" s="1"/>
  <c r="B183"/>
  <c r="H94"/>
  <c r="J93"/>
  <c r="L92"/>
  <c r="Z92" s="1"/>
  <c r="AC93" s="1"/>
  <c r="M181" i="2"/>
  <c r="Q181"/>
  <c r="B182"/>
  <c r="V92"/>
  <c r="Y92"/>
  <c r="E92"/>
  <c r="R92" s="1"/>
  <c r="J92"/>
  <c r="W92" s="1"/>
  <c r="G92"/>
  <c r="T92" s="1"/>
  <c r="L93"/>
  <c r="Z93" s="1"/>
  <c r="AC94" s="1"/>
  <c r="AD94" s="1"/>
  <c r="AD93" i="3" l="1"/>
  <c r="AB184"/>
  <c r="M183"/>
  <c r="Q183"/>
  <c r="AB182" i="2"/>
  <c r="Y92" i="3"/>
  <c r="K93" s="1"/>
  <c r="W93"/>
  <c r="I94" s="1"/>
  <c r="U94"/>
  <c r="G95" s="1"/>
  <c r="B184"/>
  <c r="S95"/>
  <c r="E96"/>
  <c r="M182" i="2"/>
  <c r="Q182"/>
  <c r="B183"/>
  <c r="U92"/>
  <c r="S92"/>
  <c r="X92"/>
  <c r="I93"/>
  <c r="D93"/>
  <c r="H93"/>
  <c r="F93"/>
  <c r="K93"/>
  <c r="AB185" i="3" l="1"/>
  <c r="M184"/>
  <c r="Q184"/>
  <c r="AB183" i="2"/>
  <c r="T95" i="3"/>
  <c r="V94"/>
  <c r="X93"/>
  <c r="F96"/>
  <c r="R96"/>
  <c r="D97" s="1"/>
  <c r="B185"/>
  <c r="H95"/>
  <c r="J94"/>
  <c r="L93"/>
  <c r="Z93" s="1"/>
  <c r="AC94" s="1"/>
  <c r="M183" i="2"/>
  <c r="Q183"/>
  <c r="B184"/>
  <c r="V93"/>
  <c r="Y93"/>
  <c r="E93"/>
  <c r="R93" s="1"/>
  <c r="J93"/>
  <c r="W93" s="1"/>
  <c r="G93"/>
  <c r="T93" s="1"/>
  <c r="L94"/>
  <c r="Z94" s="1"/>
  <c r="AC95" s="1"/>
  <c r="AD94" i="3" l="1"/>
  <c r="AB186"/>
  <c r="AD95" i="2"/>
  <c r="M185" i="3"/>
  <c r="Q185"/>
  <c r="AB184" i="2"/>
  <c r="Y93" i="3"/>
  <c r="K94" s="1"/>
  <c r="W94"/>
  <c r="I95" s="1"/>
  <c r="U95"/>
  <c r="G96" s="1"/>
  <c r="B186"/>
  <c r="S96"/>
  <c r="E97"/>
  <c r="M184" i="2"/>
  <c r="Q184"/>
  <c r="B185"/>
  <c r="U93"/>
  <c r="S93"/>
  <c r="X93"/>
  <c r="I94"/>
  <c r="D94"/>
  <c r="H94"/>
  <c r="F94"/>
  <c r="K94"/>
  <c r="AB187" i="3" l="1"/>
  <c r="M186"/>
  <c r="Q186"/>
  <c r="AB185" i="2"/>
  <c r="T96" i="3"/>
  <c r="V95"/>
  <c r="X94"/>
  <c r="F97"/>
  <c r="R97"/>
  <c r="D98" s="1"/>
  <c r="B187"/>
  <c r="H96"/>
  <c r="J95"/>
  <c r="L94"/>
  <c r="M185" i="2"/>
  <c r="Q185"/>
  <c r="B186"/>
  <c r="V94"/>
  <c r="Y94"/>
  <c r="E94"/>
  <c r="R94" s="1"/>
  <c r="J94"/>
  <c r="W94" s="1"/>
  <c r="G94"/>
  <c r="T94" s="1"/>
  <c r="L95"/>
  <c r="Z95" s="1"/>
  <c r="AC96" s="1"/>
  <c r="AD96" l="1"/>
  <c r="AB188" i="3"/>
  <c r="M187"/>
  <c r="Q187"/>
  <c r="AB186" i="2"/>
  <c r="Y94" i="3"/>
  <c r="K95" s="1"/>
  <c r="Z94"/>
  <c r="AC95" s="1"/>
  <c r="W95"/>
  <c r="I96" s="1"/>
  <c r="U96"/>
  <c r="G97" s="1"/>
  <c r="B188"/>
  <c r="S97"/>
  <c r="E98"/>
  <c r="M186" i="2"/>
  <c r="Q186"/>
  <c r="B187"/>
  <c r="U94"/>
  <c r="S94"/>
  <c r="X94"/>
  <c r="I95"/>
  <c r="D95"/>
  <c r="H95"/>
  <c r="F95"/>
  <c r="K95"/>
  <c r="AD95" i="3" l="1"/>
  <c r="AB189"/>
  <c r="M188"/>
  <c r="Q188"/>
  <c r="AB187" i="2"/>
  <c r="T97" i="3"/>
  <c r="V96"/>
  <c r="X95"/>
  <c r="F98"/>
  <c r="R98"/>
  <c r="D99" s="1"/>
  <c r="B189"/>
  <c r="H97"/>
  <c r="J96"/>
  <c r="L95"/>
  <c r="Z95" s="1"/>
  <c r="AC96" s="1"/>
  <c r="M187" i="2"/>
  <c r="Q187"/>
  <c r="B188"/>
  <c r="V95"/>
  <c r="Y95"/>
  <c r="E95"/>
  <c r="R95" s="1"/>
  <c r="J95"/>
  <c r="W95" s="1"/>
  <c r="G95"/>
  <c r="T95" s="1"/>
  <c r="L96"/>
  <c r="Z96" s="1"/>
  <c r="AC97" s="1"/>
  <c r="AD97" l="1"/>
  <c r="AD96" i="3"/>
  <c r="AB190"/>
  <c r="M189"/>
  <c r="Q189"/>
  <c r="AB188" i="2"/>
  <c r="Y95" i="3"/>
  <c r="K96" s="1"/>
  <c r="W96"/>
  <c r="I97" s="1"/>
  <c r="U97"/>
  <c r="G98" s="1"/>
  <c r="B190"/>
  <c r="S98"/>
  <c r="E99"/>
  <c r="M188" i="2"/>
  <c r="Q188"/>
  <c r="B189"/>
  <c r="U95"/>
  <c r="S95"/>
  <c r="X95"/>
  <c r="I96"/>
  <c r="D96"/>
  <c r="H96"/>
  <c r="F96"/>
  <c r="K96"/>
  <c r="AB191" i="3" l="1"/>
  <c r="M190"/>
  <c r="Q190"/>
  <c r="AB189" i="2"/>
  <c r="T98" i="3"/>
  <c r="V97"/>
  <c r="X96"/>
  <c r="F99"/>
  <c r="R99"/>
  <c r="D100" s="1"/>
  <c r="B191"/>
  <c r="H98"/>
  <c r="J97"/>
  <c r="L96"/>
  <c r="Z96" s="1"/>
  <c r="AC97" s="1"/>
  <c r="M189" i="2"/>
  <c r="Q189"/>
  <c r="B190"/>
  <c r="V96"/>
  <c r="Y96"/>
  <c r="E96"/>
  <c r="R96" s="1"/>
  <c r="J96"/>
  <c r="W96" s="1"/>
  <c r="G96"/>
  <c r="T96" s="1"/>
  <c r="L97"/>
  <c r="Z97" s="1"/>
  <c r="AC98" s="1"/>
  <c r="AD98" s="1"/>
  <c r="AD97" i="3" l="1"/>
  <c r="AB192"/>
  <c r="M191"/>
  <c r="Q191"/>
  <c r="AB190" i="2"/>
  <c r="Y96" i="3"/>
  <c r="K97" s="1"/>
  <c r="W97"/>
  <c r="I98" s="1"/>
  <c r="U98"/>
  <c r="G99" s="1"/>
  <c r="B192"/>
  <c r="S99"/>
  <c r="E100"/>
  <c r="M190" i="2"/>
  <c r="Q190"/>
  <c r="B191"/>
  <c r="U96"/>
  <c r="S96"/>
  <c r="X96"/>
  <c r="I97"/>
  <c r="D97"/>
  <c r="H97"/>
  <c r="F97"/>
  <c r="K97"/>
  <c r="AB193" i="3" l="1"/>
  <c r="M192"/>
  <c r="Q192"/>
  <c r="AB191" i="2"/>
  <c r="T99" i="3"/>
  <c r="V98"/>
  <c r="X97"/>
  <c r="F100"/>
  <c r="R100"/>
  <c r="D101" s="1"/>
  <c r="B193"/>
  <c r="H99"/>
  <c r="J98"/>
  <c r="L97"/>
  <c r="Z97" s="1"/>
  <c r="AC98" s="1"/>
  <c r="M191" i="2"/>
  <c r="Q191"/>
  <c r="B192"/>
  <c r="V97"/>
  <c r="Y97"/>
  <c r="E97"/>
  <c r="R97" s="1"/>
  <c r="J97"/>
  <c r="W97" s="1"/>
  <c r="G97"/>
  <c r="T97" s="1"/>
  <c r="L98"/>
  <c r="Z98" s="1"/>
  <c r="AC99" s="1"/>
  <c r="AD98" i="3" l="1"/>
  <c r="AB194"/>
  <c r="AD99" i="2"/>
  <c r="M193" i="3"/>
  <c r="Q193"/>
  <c r="AB192" i="2"/>
  <c r="Y97" i="3"/>
  <c r="K98" s="1"/>
  <c r="W98"/>
  <c r="I99" s="1"/>
  <c r="U99"/>
  <c r="G100" s="1"/>
  <c r="B194"/>
  <c r="S100"/>
  <c r="E101"/>
  <c r="M192" i="2"/>
  <c r="Q192"/>
  <c r="B193"/>
  <c r="U97"/>
  <c r="S97"/>
  <c r="X97"/>
  <c r="I98"/>
  <c r="D98"/>
  <c r="H98"/>
  <c r="F98"/>
  <c r="K98"/>
  <c r="AB195" i="3" l="1"/>
  <c r="M194"/>
  <c r="Q194"/>
  <c r="AB193" i="2"/>
  <c r="T100" i="3"/>
  <c r="V99"/>
  <c r="X98"/>
  <c r="F101"/>
  <c r="R101"/>
  <c r="D102" s="1"/>
  <c r="B195"/>
  <c r="H100"/>
  <c r="J99"/>
  <c r="L98"/>
  <c r="M193" i="2"/>
  <c r="Q193"/>
  <c r="B194"/>
  <c r="V98"/>
  <c r="Y98"/>
  <c r="E98"/>
  <c r="R98" s="1"/>
  <c r="J98"/>
  <c r="W98" s="1"/>
  <c r="G98"/>
  <c r="T98" s="1"/>
  <c r="L99"/>
  <c r="Z99" s="1"/>
  <c r="AC100" s="1"/>
  <c r="AD100" l="1"/>
  <c r="AB196" i="3"/>
  <c r="M195"/>
  <c r="Q195"/>
  <c r="AB194" i="2"/>
  <c r="Y98" i="3"/>
  <c r="K99" s="1"/>
  <c r="Z98"/>
  <c r="AC99" s="1"/>
  <c r="W99"/>
  <c r="I100" s="1"/>
  <c r="U100"/>
  <c r="G101" s="1"/>
  <c r="B196"/>
  <c r="S101"/>
  <c r="E102"/>
  <c r="M194" i="2"/>
  <c r="Q194"/>
  <c r="B195"/>
  <c r="U98"/>
  <c r="S98"/>
  <c r="X98"/>
  <c r="I99"/>
  <c r="D99"/>
  <c r="H99"/>
  <c r="F99"/>
  <c r="K99"/>
  <c r="AD99" i="3" l="1"/>
  <c r="AB197"/>
  <c r="M196"/>
  <c r="Q196"/>
  <c r="AB195" i="2"/>
  <c r="T101" i="3"/>
  <c r="V100"/>
  <c r="X99"/>
  <c r="F102"/>
  <c r="R102"/>
  <c r="D103" s="1"/>
  <c r="B197"/>
  <c r="H101"/>
  <c r="J100"/>
  <c r="L99"/>
  <c r="Z99" s="1"/>
  <c r="AC100" s="1"/>
  <c r="M195" i="2"/>
  <c r="Q195"/>
  <c r="B196"/>
  <c r="V99"/>
  <c r="Y99"/>
  <c r="E99"/>
  <c r="R99" s="1"/>
  <c r="J99"/>
  <c r="W99" s="1"/>
  <c r="G99"/>
  <c r="T99" s="1"/>
  <c r="L100"/>
  <c r="Z100" s="1"/>
  <c r="AC101" s="1"/>
  <c r="AD101" l="1"/>
  <c r="AD100" i="3"/>
  <c r="AB198"/>
  <c r="M197"/>
  <c r="Q197"/>
  <c r="AB196" i="2"/>
  <c r="Y99" i="3"/>
  <c r="K100" s="1"/>
  <c r="W100"/>
  <c r="I101" s="1"/>
  <c r="U101"/>
  <c r="G102" s="1"/>
  <c r="B198"/>
  <c r="S102"/>
  <c r="E103"/>
  <c r="M196" i="2"/>
  <c r="Q196"/>
  <c r="B197"/>
  <c r="U99"/>
  <c r="S99"/>
  <c r="X99"/>
  <c r="I100"/>
  <c r="D100"/>
  <c r="H100"/>
  <c r="F100"/>
  <c r="K100"/>
  <c r="AB199" i="3" l="1"/>
  <c r="M198"/>
  <c r="Q198"/>
  <c r="AB197" i="2"/>
  <c r="T102" i="3"/>
  <c r="V101"/>
  <c r="X100"/>
  <c r="F103"/>
  <c r="R103"/>
  <c r="D104" s="1"/>
  <c r="B199"/>
  <c r="H102"/>
  <c r="J101"/>
  <c r="L100"/>
  <c r="Z100" s="1"/>
  <c r="AC101" s="1"/>
  <c r="M197" i="2"/>
  <c r="Q197"/>
  <c r="B198"/>
  <c r="V100"/>
  <c r="Y100"/>
  <c r="E100"/>
  <c r="R100" s="1"/>
  <c r="J100"/>
  <c r="W100" s="1"/>
  <c r="G100"/>
  <c r="T100" s="1"/>
  <c r="L101"/>
  <c r="Z101" s="1"/>
  <c r="AC102" s="1"/>
  <c r="AD102" s="1"/>
  <c r="AD101" i="3" l="1"/>
  <c r="AB200"/>
  <c r="M199"/>
  <c r="Q199"/>
  <c r="AB198" i="2"/>
  <c r="Y100" i="3"/>
  <c r="K101" s="1"/>
  <c r="W101"/>
  <c r="I102" s="1"/>
  <c r="U102"/>
  <c r="G103" s="1"/>
  <c r="B200"/>
  <c r="S103"/>
  <c r="E104"/>
  <c r="M198" i="2"/>
  <c r="Q198"/>
  <c r="B199"/>
  <c r="U100"/>
  <c r="S100"/>
  <c r="X100"/>
  <c r="I101"/>
  <c r="D101"/>
  <c r="H101"/>
  <c r="F101"/>
  <c r="K101"/>
  <c r="AB201" i="3" l="1"/>
  <c r="M200"/>
  <c r="Q200"/>
  <c r="AB199" i="2"/>
  <c r="T103" i="3"/>
  <c r="V102"/>
  <c r="X101"/>
  <c r="F104"/>
  <c r="R104"/>
  <c r="D105" s="1"/>
  <c r="B201"/>
  <c r="H103"/>
  <c r="J102"/>
  <c r="L101"/>
  <c r="Z101" s="1"/>
  <c r="AC102" s="1"/>
  <c r="M199" i="2"/>
  <c r="Q199"/>
  <c r="B200"/>
  <c r="V101"/>
  <c r="Y101"/>
  <c r="E101"/>
  <c r="R101" s="1"/>
  <c r="J101"/>
  <c r="W101" s="1"/>
  <c r="G101"/>
  <c r="T101" s="1"/>
  <c r="L102"/>
  <c r="Z102" s="1"/>
  <c r="AC103" s="1"/>
  <c r="AD102" i="3" l="1"/>
  <c r="AB202"/>
  <c r="AD103" i="2"/>
  <c r="M201" i="3"/>
  <c r="Q201"/>
  <c r="AB200" i="2"/>
  <c r="Y101" i="3"/>
  <c r="K102" s="1"/>
  <c r="W102"/>
  <c r="I103" s="1"/>
  <c r="U103"/>
  <c r="G104" s="1"/>
  <c r="B202"/>
  <c r="S104"/>
  <c r="E105"/>
  <c r="M200" i="2"/>
  <c r="Q200"/>
  <c r="B201"/>
  <c r="U101"/>
  <c r="S101"/>
  <c r="X101"/>
  <c r="I102"/>
  <c r="D102"/>
  <c r="H102"/>
  <c r="F102"/>
  <c r="K102"/>
  <c r="AB203" i="3" l="1"/>
  <c r="M202"/>
  <c r="Q202"/>
  <c r="AB201" i="2"/>
  <c r="T104" i="3"/>
  <c r="V103"/>
  <c r="X102"/>
  <c r="F105"/>
  <c r="R105"/>
  <c r="D106" s="1"/>
  <c r="B203"/>
  <c r="H104"/>
  <c r="J103"/>
  <c r="L102"/>
  <c r="M201" i="2"/>
  <c r="Q201"/>
  <c r="B202"/>
  <c r="V102"/>
  <c r="Y102"/>
  <c r="E102"/>
  <c r="R102" s="1"/>
  <c r="J102"/>
  <c r="W102" s="1"/>
  <c r="G102"/>
  <c r="T102" s="1"/>
  <c r="L103"/>
  <c r="Z103" s="1"/>
  <c r="AC104" s="1"/>
  <c r="AD104" l="1"/>
  <c r="AB204" i="3"/>
  <c r="M203"/>
  <c r="Q203"/>
  <c r="AB202" i="2"/>
  <c r="Y102" i="3"/>
  <c r="K103" s="1"/>
  <c r="Z102"/>
  <c r="AC103" s="1"/>
  <c r="W103"/>
  <c r="I104" s="1"/>
  <c r="U104"/>
  <c r="G105" s="1"/>
  <c r="B204"/>
  <c r="S105"/>
  <c r="E106"/>
  <c r="M202" i="2"/>
  <c r="Q202"/>
  <c r="B203"/>
  <c r="U102"/>
  <c r="S102"/>
  <c r="X102"/>
  <c r="I103"/>
  <c r="D103"/>
  <c r="H103"/>
  <c r="F103"/>
  <c r="K103"/>
  <c r="AD103" i="3" l="1"/>
  <c r="AB205"/>
  <c r="M204"/>
  <c r="Q204"/>
  <c r="AB203" i="2"/>
  <c r="T105" i="3"/>
  <c r="V104"/>
  <c r="X103"/>
  <c r="F106"/>
  <c r="R106"/>
  <c r="D107" s="1"/>
  <c r="B205"/>
  <c r="H105"/>
  <c r="J104"/>
  <c r="L103"/>
  <c r="Z103" s="1"/>
  <c r="AC104" s="1"/>
  <c r="M203" i="2"/>
  <c r="Q203"/>
  <c r="B204"/>
  <c r="V103"/>
  <c r="Y103"/>
  <c r="E103"/>
  <c r="R103" s="1"/>
  <c r="J103"/>
  <c r="W103" s="1"/>
  <c r="G103"/>
  <c r="T103" s="1"/>
  <c r="L104"/>
  <c r="Z104" s="1"/>
  <c r="AC105" s="1"/>
  <c r="AD105" l="1"/>
  <c r="AD104" i="3"/>
  <c r="AB206"/>
  <c r="M205"/>
  <c r="Q205"/>
  <c r="AB204" i="2"/>
  <c r="Y103" i="3"/>
  <c r="K104" s="1"/>
  <c r="W104"/>
  <c r="I105" s="1"/>
  <c r="U105"/>
  <c r="G106" s="1"/>
  <c r="B206"/>
  <c r="S106"/>
  <c r="E107"/>
  <c r="M204" i="2"/>
  <c r="Q204"/>
  <c r="B205"/>
  <c r="U103"/>
  <c r="S103"/>
  <c r="X103"/>
  <c r="I104"/>
  <c r="D104"/>
  <c r="H104"/>
  <c r="F104"/>
  <c r="K104"/>
  <c r="AB207" i="3" l="1"/>
  <c r="M206"/>
  <c r="Q206"/>
  <c r="AB205" i="2"/>
  <c r="T106" i="3"/>
  <c r="V105"/>
  <c r="X104"/>
  <c r="F107"/>
  <c r="R107"/>
  <c r="D108" s="1"/>
  <c r="B207"/>
  <c r="H106"/>
  <c r="J105"/>
  <c r="L104"/>
  <c r="Z104" s="1"/>
  <c r="AC105" s="1"/>
  <c r="M205" i="2"/>
  <c r="Q205"/>
  <c r="B206"/>
  <c r="V104"/>
  <c r="Y104"/>
  <c r="E104"/>
  <c r="R104" s="1"/>
  <c r="J104"/>
  <c r="W104" s="1"/>
  <c r="G104"/>
  <c r="T104" s="1"/>
  <c r="L105"/>
  <c r="Z105" s="1"/>
  <c r="AC106" s="1"/>
  <c r="AD106" s="1"/>
  <c r="AD105" i="3" l="1"/>
  <c r="AB208"/>
  <c r="M207"/>
  <c r="Q207"/>
  <c r="AB206" i="2"/>
  <c r="Y104" i="3"/>
  <c r="K105" s="1"/>
  <c r="W105"/>
  <c r="I106" s="1"/>
  <c r="U106"/>
  <c r="G107" s="1"/>
  <c r="B208"/>
  <c r="S107"/>
  <c r="E108"/>
  <c r="M206" i="2"/>
  <c r="Q206"/>
  <c r="B207"/>
  <c r="U104"/>
  <c r="S104"/>
  <c r="X104"/>
  <c r="I105"/>
  <c r="D105"/>
  <c r="H105"/>
  <c r="F105"/>
  <c r="K105"/>
  <c r="AB209" i="3" l="1"/>
  <c r="M208"/>
  <c r="Q208"/>
  <c r="AB207" i="2"/>
  <c r="T107" i="3"/>
  <c r="V106"/>
  <c r="X105"/>
  <c r="F108"/>
  <c r="R108"/>
  <c r="D109" s="1"/>
  <c r="B209"/>
  <c r="H107"/>
  <c r="J106"/>
  <c r="L105"/>
  <c r="Z105" s="1"/>
  <c r="AC106" s="1"/>
  <c r="M207" i="2"/>
  <c r="Q207"/>
  <c r="B208"/>
  <c r="V105"/>
  <c r="Y105"/>
  <c r="E105"/>
  <c r="R105" s="1"/>
  <c r="J105"/>
  <c r="W105" s="1"/>
  <c r="G105"/>
  <c r="T105" s="1"/>
  <c r="L106"/>
  <c r="Z106" s="1"/>
  <c r="AC107" s="1"/>
  <c r="AD106" i="3" l="1"/>
  <c r="AB210"/>
  <c r="AD107" i="2"/>
  <c r="M209" i="3"/>
  <c r="Q209"/>
  <c r="AB208" i="2"/>
  <c r="Y105" i="3"/>
  <c r="K106" s="1"/>
  <c r="W106"/>
  <c r="I107" s="1"/>
  <c r="U107"/>
  <c r="G108" s="1"/>
  <c r="B210"/>
  <c r="S108"/>
  <c r="E109"/>
  <c r="M208" i="2"/>
  <c r="Q208"/>
  <c r="B209"/>
  <c r="U105"/>
  <c r="S105"/>
  <c r="X105"/>
  <c r="I106"/>
  <c r="D106"/>
  <c r="H106"/>
  <c r="F106"/>
  <c r="K106"/>
  <c r="AB211" i="3" l="1"/>
  <c r="M210"/>
  <c r="Q210"/>
  <c r="AB209" i="2"/>
  <c r="T108" i="3"/>
  <c r="V107"/>
  <c r="X106"/>
  <c r="F109"/>
  <c r="R109"/>
  <c r="D110" s="1"/>
  <c r="B211"/>
  <c r="H108"/>
  <c r="J107"/>
  <c r="L106"/>
  <c r="M209" i="2"/>
  <c r="Q209"/>
  <c r="B210"/>
  <c r="V106"/>
  <c r="Y106"/>
  <c r="E106"/>
  <c r="R106" s="1"/>
  <c r="J106"/>
  <c r="W106" s="1"/>
  <c r="G106"/>
  <c r="T106" s="1"/>
  <c r="L107"/>
  <c r="Z107" s="1"/>
  <c r="AC108" s="1"/>
  <c r="AD108" l="1"/>
  <c r="AB212" i="3"/>
  <c r="M211"/>
  <c r="Q211"/>
  <c r="AB210" i="2"/>
  <c r="Y106" i="3"/>
  <c r="K107" s="1"/>
  <c r="Z106"/>
  <c r="AC107" s="1"/>
  <c r="W107"/>
  <c r="I108" s="1"/>
  <c r="U108"/>
  <c r="G109" s="1"/>
  <c r="B212"/>
  <c r="S109"/>
  <c r="E110"/>
  <c r="M210" i="2"/>
  <c r="Q210"/>
  <c r="B211"/>
  <c r="U106"/>
  <c r="S106"/>
  <c r="X106"/>
  <c r="I107"/>
  <c r="D107"/>
  <c r="H107"/>
  <c r="F107"/>
  <c r="K107"/>
  <c r="AD107" i="3" l="1"/>
  <c r="AB213"/>
  <c r="M212"/>
  <c r="Q212"/>
  <c r="AB211" i="2"/>
  <c r="T109" i="3"/>
  <c r="V108"/>
  <c r="X107"/>
  <c r="F110"/>
  <c r="R110"/>
  <c r="D111" s="1"/>
  <c r="B213"/>
  <c r="H109"/>
  <c r="J108"/>
  <c r="L107"/>
  <c r="Z107" s="1"/>
  <c r="AC108" s="1"/>
  <c r="M211" i="2"/>
  <c r="Q211"/>
  <c r="B212"/>
  <c r="V107"/>
  <c r="Y107"/>
  <c r="E107"/>
  <c r="R107" s="1"/>
  <c r="J107"/>
  <c r="W107" s="1"/>
  <c r="G107"/>
  <c r="T107" s="1"/>
  <c r="L108"/>
  <c r="Z108" s="1"/>
  <c r="AC109" s="1"/>
  <c r="AD109" l="1"/>
  <c r="AD108" i="3"/>
  <c r="AB214"/>
  <c r="M213"/>
  <c r="Q213"/>
  <c r="AB212" i="2"/>
  <c r="Y107" i="3"/>
  <c r="K108" s="1"/>
  <c r="W108"/>
  <c r="I109" s="1"/>
  <c r="U109"/>
  <c r="G110" s="1"/>
  <c r="B214"/>
  <c r="S110"/>
  <c r="E111"/>
  <c r="M212" i="2"/>
  <c r="Q212"/>
  <c r="B213"/>
  <c r="U107"/>
  <c r="S107"/>
  <c r="X107"/>
  <c r="I108"/>
  <c r="D108"/>
  <c r="H108"/>
  <c r="F108"/>
  <c r="K108"/>
  <c r="AB215" i="3" l="1"/>
  <c r="M214"/>
  <c r="Q214"/>
  <c r="AB213" i="2"/>
  <c r="T110" i="3"/>
  <c r="V109"/>
  <c r="X108"/>
  <c r="F111"/>
  <c r="R111"/>
  <c r="D112" s="1"/>
  <c r="B215"/>
  <c r="H110"/>
  <c r="J109"/>
  <c r="L108"/>
  <c r="Z108" s="1"/>
  <c r="AC109" s="1"/>
  <c r="M213" i="2"/>
  <c r="Q213"/>
  <c r="B214"/>
  <c r="V108"/>
  <c r="Y108"/>
  <c r="E108"/>
  <c r="R108" s="1"/>
  <c r="J108"/>
  <c r="W108" s="1"/>
  <c r="G108"/>
  <c r="T108" s="1"/>
  <c r="L109"/>
  <c r="Z109" s="1"/>
  <c r="AC110" s="1"/>
  <c r="AD110" s="1"/>
  <c r="AD109" i="3" l="1"/>
  <c r="AB216"/>
  <c r="M215"/>
  <c r="Q215"/>
  <c r="AB214" i="2"/>
  <c r="Y108" i="3"/>
  <c r="K109" s="1"/>
  <c r="W109"/>
  <c r="I110" s="1"/>
  <c r="U110"/>
  <c r="G111" s="1"/>
  <c r="B216"/>
  <c r="S111"/>
  <c r="E112"/>
  <c r="M214" i="2"/>
  <c r="Q214"/>
  <c r="B215"/>
  <c r="U108"/>
  <c r="S108"/>
  <c r="X108"/>
  <c r="I109"/>
  <c r="D109"/>
  <c r="H109"/>
  <c r="F109"/>
  <c r="K109"/>
  <c r="AB217" i="3" l="1"/>
  <c r="M216"/>
  <c r="Q216"/>
  <c r="AB215" i="2"/>
  <c r="T111" i="3"/>
  <c r="V110"/>
  <c r="X109"/>
  <c r="F112"/>
  <c r="R112"/>
  <c r="D113" s="1"/>
  <c r="B217"/>
  <c r="H111"/>
  <c r="J110"/>
  <c r="L109"/>
  <c r="Z109" s="1"/>
  <c r="AC110" s="1"/>
  <c r="M215" i="2"/>
  <c r="Q215"/>
  <c r="B216"/>
  <c r="V109"/>
  <c r="Y109"/>
  <c r="E109"/>
  <c r="R109" s="1"/>
  <c r="J109"/>
  <c r="W109" s="1"/>
  <c r="G109"/>
  <c r="T109" s="1"/>
  <c r="L110"/>
  <c r="Z110" s="1"/>
  <c r="AC111" s="1"/>
  <c r="AD110" i="3" l="1"/>
  <c r="AB218"/>
  <c r="AD111" i="2"/>
  <c r="M217" i="3"/>
  <c r="Q217"/>
  <c r="AB216" i="2"/>
  <c r="Y109" i="3"/>
  <c r="K110" s="1"/>
  <c r="W110"/>
  <c r="I111" s="1"/>
  <c r="U111"/>
  <c r="G112" s="1"/>
  <c r="B218"/>
  <c r="S112"/>
  <c r="E113"/>
  <c r="M216" i="2"/>
  <c r="Q216"/>
  <c r="B217"/>
  <c r="U109"/>
  <c r="S109"/>
  <c r="X109"/>
  <c r="I110"/>
  <c r="D110"/>
  <c r="H110"/>
  <c r="F110"/>
  <c r="K110"/>
  <c r="AB219" i="3" l="1"/>
  <c r="M218"/>
  <c r="Q218"/>
  <c r="AB217" i="2"/>
  <c r="T112" i="3"/>
  <c r="V111"/>
  <c r="X110"/>
  <c r="F113"/>
  <c r="R113"/>
  <c r="D114" s="1"/>
  <c r="B219"/>
  <c r="H112"/>
  <c r="J111"/>
  <c r="L110"/>
  <c r="M217" i="2"/>
  <c r="Q217"/>
  <c r="B218"/>
  <c r="V110"/>
  <c r="Y110"/>
  <c r="E110"/>
  <c r="R110" s="1"/>
  <c r="J110"/>
  <c r="W110" s="1"/>
  <c r="G110"/>
  <c r="T110" s="1"/>
  <c r="L111"/>
  <c r="Z111" s="1"/>
  <c r="AC112" s="1"/>
  <c r="AD112" l="1"/>
  <c r="AB220" i="3"/>
  <c r="M219"/>
  <c r="Q219"/>
  <c r="AB218" i="2"/>
  <c r="Y110" i="3"/>
  <c r="K111" s="1"/>
  <c r="Z110"/>
  <c r="AC111" s="1"/>
  <c r="W111"/>
  <c r="I112" s="1"/>
  <c r="U112"/>
  <c r="G113" s="1"/>
  <c r="B220"/>
  <c r="S113"/>
  <c r="E114"/>
  <c r="M218" i="2"/>
  <c r="Q218"/>
  <c r="B219"/>
  <c r="U110"/>
  <c r="S110"/>
  <c r="X110"/>
  <c r="I111"/>
  <c r="D111"/>
  <c r="H111"/>
  <c r="F111"/>
  <c r="K111"/>
  <c r="AD111" i="3" l="1"/>
  <c r="AB221"/>
  <c r="M220"/>
  <c r="Q220"/>
  <c r="AB219" i="2"/>
  <c r="T113" i="3"/>
  <c r="V112"/>
  <c r="X111"/>
  <c r="F114"/>
  <c r="R114"/>
  <c r="D115" s="1"/>
  <c r="B221"/>
  <c r="H113"/>
  <c r="J112"/>
  <c r="L111"/>
  <c r="Z111" s="1"/>
  <c r="AC112" s="1"/>
  <c r="M219" i="2"/>
  <c r="Q219"/>
  <c r="B220"/>
  <c r="V111"/>
  <c r="Y111"/>
  <c r="E111"/>
  <c r="R111" s="1"/>
  <c r="J111"/>
  <c r="W111" s="1"/>
  <c r="G111"/>
  <c r="T111" s="1"/>
  <c r="L112"/>
  <c r="Z112" s="1"/>
  <c r="AC113" s="1"/>
  <c r="AD113" l="1"/>
  <c r="AD112" i="3"/>
  <c r="AB222"/>
  <c r="M221"/>
  <c r="Q221"/>
  <c r="AB220" i="2"/>
  <c r="Y111" i="3"/>
  <c r="K112" s="1"/>
  <c r="W112"/>
  <c r="I113" s="1"/>
  <c r="U113"/>
  <c r="G114" s="1"/>
  <c r="B222"/>
  <c r="S114"/>
  <c r="E115"/>
  <c r="M220" i="2"/>
  <c r="Q220"/>
  <c r="B221"/>
  <c r="U111"/>
  <c r="S111"/>
  <c r="X111"/>
  <c r="I112"/>
  <c r="D112"/>
  <c r="H112"/>
  <c r="F112"/>
  <c r="K112"/>
  <c r="AB223" i="3" l="1"/>
  <c r="M222"/>
  <c r="Q222"/>
  <c r="AB221" i="2"/>
  <c r="T114" i="3"/>
  <c r="V113"/>
  <c r="X112"/>
  <c r="F115"/>
  <c r="R115"/>
  <c r="D116" s="1"/>
  <c r="B223"/>
  <c r="H114"/>
  <c r="J113"/>
  <c r="L112"/>
  <c r="Z112" s="1"/>
  <c r="AC113" s="1"/>
  <c r="M221" i="2"/>
  <c r="Q221"/>
  <c r="B222"/>
  <c r="V112"/>
  <c r="Y112"/>
  <c r="E112"/>
  <c r="R112" s="1"/>
  <c r="J112"/>
  <c r="W112" s="1"/>
  <c r="G112"/>
  <c r="T112" s="1"/>
  <c r="L113"/>
  <c r="Z113" s="1"/>
  <c r="AC114" s="1"/>
  <c r="AD114" s="1"/>
  <c r="AD113" i="3" l="1"/>
  <c r="AB224"/>
  <c r="M223"/>
  <c r="Q223"/>
  <c r="AB222" i="2"/>
  <c r="Y112" i="3"/>
  <c r="K113" s="1"/>
  <c r="W113"/>
  <c r="I114" s="1"/>
  <c r="U114"/>
  <c r="G115" s="1"/>
  <c r="B224"/>
  <c r="S115"/>
  <c r="E116"/>
  <c r="M222" i="2"/>
  <c r="Q222"/>
  <c r="B223"/>
  <c r="U112"/>
  <c r="S112"/>
  <c r="X112"/>
  <c r="I113"/>
  <c r="D113"/>
  <c r="H113"/>
  <c r="F113"/>
  <c r="K113"/>
  <c r="AB225" i="3" l="1"/>
  <c r="M224"/>
  <c r="Q224"/>
  <c r="AB223" i="2"/>
  <c r="T115" i="3"/>
  <c r="V114"/>
  <c r="X113"/>
  <c r="F116"/>
  <c r="R116"/>
  <c r="D117" s="1"/>
  <c r="B225"/>
  <c r="H115"/>
  <c r="J114"/>
  <c r="L113"/>
  <c r="Z113" s="1"/>
  <c r="AC114" s="1"/>
  <c r="M223" i="2"/>
  <c r="Q223"/>
  <c r="B224"/>
  <c r="V113"/>
  <c r="Y113"/>
  <c r="E113"/>
  <c r="R113" s="1"/>
  <c r="J113"/>
  <c r="W113" s="1"/>
  <c r="G113"/>
  <c r="T113" s="1"/>
  <c r="L114"/>
  <c r="Z114" s="1"/>
  <c r="AC115" s="1"/>
  <c r="AD114" i="3" l="1"/>
  <c r="AB226"/>
  <c r="AD115" i="2"/>
  <c r="M225" i="3"/>
  <c r="Q225"/>
  <c r="AB224" i="2"/>
  <c r="Y113" i="3"/>
  <c r="K114" s="1"/>
  <c r="W114"/>
  <c r="I115" s="1"/>
  <c r="U115"/>
  <c r="G116" s="1"/>
  <c r="B226"/>
  <c r="S116"/>
  <c r="E117"/>
  <c r="M224" i="2"/>
  <c r="Q224"/>
  <c r="B225"/>
  <c r="U113"/>
  <c r="S113"/>
  <c r="X113"/>
  <c r="I114"/>
  <c r="D114"/>
  <c r="H114"/>
  <c r="F114"/>
  <c r="K114"/>
  <c r="AB227" i="3" l="1"/>
  <c r="M226"/>
  <c r="Q226"/>
  <c r="AB225" i="2"/>
  <c r="T116" i="3"/>
  <c r="V115"/>
  <c r="X114"/>
  <c r="F117"/>
  <c r="R117"/>
  <c r="D118" s="1"/>
  <c r="B227"/>
  <c r="H116"/>
  <c r="J115"/>
  <c r="L114"/>
  <c r="M225" i="2"/>
  <c r="Q225"/>
  <c r="B226"/>
  <c r="V114"/>
  <c r="Y114"/>
  <c r="E114"/>
  <c r="R114" s="1"/>
  <c r="J114"/>
  <c r="W114" s="1"/>
  <c r="G114"/>
  <c r="T114" s="1"/>
  <c r="L115"/>
  <c r="Z115" s="1"/>
  <c r="AC116" s="1"/>
  <c r="AD116" l="1"/>
  <c r="AB228" i="3"/>
  <c r="M227"/>
  <c r="Q227"/>
  <c r="AB226" i="2"/>
  <c r="Y114" i="3"/>
  <c r="K115" s="1"/>
  <c r="Z114"/>
  <c r="AC115" s="1"/>
  <c r="W115"/>
  <c r="I116" s="1"/>
  <c r="U116"/>
  <c r="G117" s="1"/>
  <c r="B228"/>
  <c r="S117"/>
  <c r="E118"/>
  <c r="M226" i="2"/>
  <c r="Q226"/>
  <c r="B227"/>
  <c r="U114"/>
  <c r="S114"/>
  <c r="X114"/>
  <c r="I115"/>
  <c r="D115"/>
  <c r="H115"/>
  <c r="F115"/>
  <c r="K115"/>
  <c r="AD115" i="3" l="1"/>
  <c r="AB229"/>
  <c r="M228"/>
  <c r="Q228"/>
  <c r="AB227" i="2"/>
  <c r="T117" i="3"/>
  <c r="V116"/>
  <c r="X115"/>
  <c r="F118"/>
  <c r="R118"/>
  <c r="D119" s="1"/>
  <c r="B229"/>
  <c r="H117"/>
  <c r="J116"/>
  <c r="L115"/>
  <c r="Z115" s="1"/>
  <c r="AC116" s="1"/>
  <c r="M227" i="2"/>
  <c r="Q227"/>
  <c r="B228"/>
  <c r="V115"/>
  <c r="Y115"/>
  <c r="E115"/>
  <c r="R115" s="1"/>
  <c r="J115"/>
  <c r="W115" s="1"/>
  <c r="G115"/>
  <c r="T115" s="1"/>
  <c r="L116"/>
  <c r="Z116" s="1"/>
  <c r="AC117" s="1"/>
  <c r="AD117" l="1"/>
  <c r="AD116" i="3"/>
  <c r="AB230"/>
  <c r="M229"/>
  <c r="Q229"/>
  <c r="AB228" i="2"/>
  <c r="Y115" i="3"/>
  <c r="K116" s="1"/>
  <c r="W116"/>
  <c r="I117" s="1"/>
  <c r="U117"/>
  <c r="G118" s="1"/>
  <c r="B230"/>
  <c r="S118"/>
  <c r="E119"/>
  <c r="M228" i="2"/>
  <c r="Q228"/>
  <c r="B229"/>
  <c r="U115"/>
  <c r="S115"/>
  <c r="X115"/>
  <c r="I116"/>
  <c r="D116"/>
  <c r="H116"/>
  <c r="F116"/>
  <c r="K116"/>
  <c r="AB231" i="3" l="1"/>
  <c r="M230"/>
  <c r="Q230"/>
  <c r="AB229" i="2"/>
  <c r="T118" i="3"/>
  <c r="V117"/>
  <c r="X116"/>
  <c r="F119"/>
  <c r="R119"/>
  <c r="D120" s="1"/>
  <c r="B231"/>
  <c r="H118"/>
  <c r="J117"/>
  <c r="L116"/>
  <c r="Z116" s="1"/>
  <c r="AC117" s="1"/>
  <c r="M229" i="2"/>
  <c r="Q229"/>
  <c r="B230"/>
  <c r="V116"/>
  <c r="Y116"/>
  <c r="E116"/>
  <c r="R116" s="1"/>
  <c r="J116"/>
  <c r="W116" s="1"/>
  <c r="G116"/>
  <c r="T116" s="1"/>
  <c r="L117"/>
  <c r="Z117" s="1"/>
  <c r="AC118" s="1"/>
  <c r="AD118" s="1"/>
  <c r="AD117" i="3" l="1"/>
  <c r="AB232"/>
  <c r="M231"/>
  <c r="Q231"/>
  <c r="AB230" i="2"/>
  <c r="Y116" i="3"/>
  <c r="K117" s="1"/>
  <c r="W117"/>
  <c r="I118" s="1"/>
  <c r="U118"/>
  <c r="G119" s="1"/>
  <c r="B232"/>
  <c r="S119"/>
  <c r="E120"/>
  <c r="M230" i="2"/>
  <c r="Q230"/>
  <c r="B231"/>
  <c r="U116"/>
  <c r="S116"/>
  <c r="X116"/>
  <c r="I117"/>
  <c r="D117"/>
  <c r="H117"/>
  <c r="F117"/>
  <c r="K117"/>
  <c r="AB233" i="3" l="1"/>
  <c r="M232"/>
  <c r="Q232"/>
  <c r="AB231" i="2"/>
  <c r="T119" i="3"/>
  <c r="V118"/>
  <c r="X117"/>
  <c r="F120"/>
  <c r="R120"/>
  <c r="D121" s="1"/>
  <c r="B233"/>
  <c r="H119"/>
  <c r="J118"/>
  <c r="L117"/>
  <c r="Z117" s="1"/>
  <c r="AC118" s="1"/>
  <c r="M231" i="2"/>
  <c r="Q231"/>
  <c r="B232"/>
  <c r="V117"/>
  <c r="Y117"/>
  <c r="E117"/>
  <c r="R117" s="1"/>
  <c r="J117"/>
  <c r="W117" s="1"/>
  <c r="G117"/>
  <c r="T117" s="1"/>
  <c r="L118"/>
  <c r="Z118" s="1"/>
  <c r="AC119" s="1"/>
  <c r="AD118" i="3" l="1"/>
  <c r="AB234"/>
  <c r="AD119" i="2"/>
  <c r="M233" i="3"/>
  <c r="Q233"/>
  <c r="AB232" i="2"/>
  <c r="Y117" i="3"/>
  <c r="K118" s="1"/>
  <c r="W118"/>
  <c r="I119" s="1"/>
  <c r="U119"/>
  <c r="G120" s="1"/>
  <c r="B234"/>
  <c r="S120"/>
  <c r="E121"/>
  <c r="M232" i="2"/>
  <c r="Q232"/>
  <c r="B233"/>
  <c r="U117"/>
  <c r="S117"/>
  <c r="X117"/>
  <c r="I118"/>
  <c r="D118"/>
  <c r="H118"/>
  <c r="F118"/>
  <c r="K118"/>
  <c r="AB235" i="3" l="1"/>
  <c r="M234"/>
  <c r="Q234"/>
  <c r="AB233" i="2"/>
  <c r="T120" i="3"/>
  <c r="V119"/>
  <c r="X118"/>
  <c r="F121"/>
  <c r="R121"/>
  <c r="D122" s="1"/>
  <c r="B235"/>
  <c r="H120"/>
  <c r="J119"/>
  <c r="L118"/>
  <c r="M233" i="2"/>
  <c r="Q233"/>
  <c r="B234"/>
  <c r="V118"/>
  <c r="Y118"/>
  <c r="E118"/>
  <c r="R118" s="1"/>
  <c r="J118"/>
  <c r="W118" s="1"/>
  <c r="G118"/>
  <c r="T118" s="1"/>
  <c r="L119"/>
  <c r="Z119" s="1"/>
  <c r="AC120" s="1"/>
  <c r="AD120" l="1"/>
  <c r="AB236" i="3"/>
  <c r="M235"/>
  <c r="Q235"/>
  <c r="AB234" i="2"/>
  <c r="Y118" i="3"/>
  <c r="K119" s="1"/>
  <c r="Z118"/>
  <c r="AC119" s="1"/>
  <c r="W119"/>
  <c r="I120" s="1"/>
  <c r="U120"/>
  <c r="G121" s="1"/>
  <c r="B236"/>
  <c r="S121"/>
  <c r="E122"/>
  <c r="M234" i="2"/>
  <c r="Q234"/>
  <c r="B235"/>
  <c r="U118"/>
  <c r="S118"/>
  <c r="X118"/>
  <c r="I119"/>
  <c r="D119"/>
  <c r="H119"/>
  <c r="F119"/>
  <c r="K119"/>
  <c r="AD119" i="3" l="1"/>
  <c r="AB237"/>
  <c r="M236"/>
  <c r="Q236"/>
  <c r="AB235" i="2"/>
  <c r="T121" i="3"/>
  <c r="V120"/>
  <c r="X119"/>
  <c r="F122"/>
  <c r="R122"/>
  <c r="D123" s="1"/>
  <c r="B237"/>
  <c r="H121"/>
  <c r="J120"/>
  <c r="L119"/>
  <c r="Z119" s="1"/>
  <c r="AC120" s="1"/>
  <c r="M235" i="2"/>
  <c r="Q235"/>
  <c r="B236"/>
  <c r="V119"/>
  <c r="Y119"/>
  <c r="E119"/>
  <c r="R119" s="1"/>
  <c r="J119"/>
  <c r="W119" s="1"/>
  <c r="G119"/>
  <c r="T119" s="1"/>
  <c r="L120"/>
  <c r="Z120" s="1"/>
  <c r="AC121" s="1"/>
  <c r="AD121" l="1"/>
  <c r="AD120" i="3"/>
  <c r="AB238"/>
  <c r="M237"/>
  <c r="Q237"/>
  <c r="AB236" i="2"/>
  <c r="Y119" i="3"/>
  <c r="K120" s="1"/>
  <c r="W120"/>
  <c r="I121" s="1"/>
  <c r="U121"/>
  <c r="G122" s="1"/>
  <c r="B238"/>
  <c r="S122"/>
  <c r="E123"/>
  <c r="M236" i="2"/>
  <c r="Q236"/>
  <c r="B237"/>
  <c r="U119"/>
  <c r="S119"/>
  <c r="X119"/>
  <c r="I120"/>
  <c r="D120"/>
  <c r="H120"/>
  <c r="F120"/>
  <c r="K120"/>
  <c r="AB239" i="3" l="1"/>
  <c r="M238"/>
  <c r="Q238"/>
  <c r="AB237" i="2"/>
  <c r="T122" i="3"/>
  <c r="V121"/>
  <c r="X120"/>
  <c r="F123"/>
  <c r="R123"/>
  <c r="D124" s="1"/>
  <c r="B239"/>
  <c r="H122"/>
  <c r="J121"/>
  <c r="L120"/>
  <c r="Z120" s="1"/>
  <c r="AC121" s="1"/>
  <c r="M237" i="2"/>
  <c r="Q237"/>
  <c r="B238"/>
  <c r="V120"/>
  <c r="Y120"/>
  <c r="E120"/>
  <c r="R120" s="1"/>
  <c r="J120"/>
  <c r="W120" s="1"/>
  <c r="G120"/>
  <c r="T120" s="1"/>
  <c r="L121"/>
  <c r="Z121" s="1"/>
  <c r="AC122" s="1"/>
  <c r="AD122" s="1"/>
  <c r="AD121" i="3" l="1"/>
  <c r="AB240"/>
  <c r="M239"/>
  <c r="Q239"/>
  <c r="AB238" i="2"/>
  <c r="Y120" i="3"/>
  <c r="K121" s="1"/>
  <c r="W121"/>
  <c r="I122" s="1"/>
  <c r="U122"/>
  <c r="G123" s="1"/>
  <c r="B240"/>
  <c r="S123"/>
  <c r="E124"/>
  <c r="M238" i="2"/>
  <c r="Q238"/>
  <c r="B239"/>
  <c r="U120"/>
  <c r="S120"/>
  <c r="X120"/>
  <c r="I121"/>
  <c r="D121"/>
  <c r="H121"/>
  <c r="F121"/>
  <c r="K121"/>
  <c r="AB241" i="3" l="1"/>
  <c r="M240"/>
  <c r="Q240"/>
  <c r="AB239" i="2"/>
  <c r="T123" i="3"/>
  <c r="V122"/>
  <c r="X121"/>
  <c r="F124"/>
  <c r="R124"/>
  <c r="D125" s="1"/>
  <c r="B241"/>
  <c r="H123"/>
  <c r="J122"/>
  <c r="L121"/>
  <c r="Z121" s="1"/>
  <c r="AC122" s="1"/>
  <c r="M239" i="2"/>
  <c r="Q239"/>
  <c r="B240"/>
  <c r="V121"/>
  <c r="Y121"/>
  <c r="E121"/>
  <c r="R121" s="1"/>
  <c r="J121"/>
  <c r="W121" s="1"/>
  <c r="G121"/>
  <c r="T121" s="1"/>
  <c r="L122"/>
  <c r="Z122" s="1"/>
  <c r="AC123" s="1"/>
  <c r="AD122" i="3" l="1"/>
  <c r="AB242"/>
  <c r="AD123" i="2"/>
  <c r="M241" i="3"/>
  <c r="Q241"/>
  <c r="AB240" i="2"/>
  <c r="Y121" i="3"/>
  <c r="K122" s="1"/>
  <c r="W122"/>
  <c r="I123" s="1"/>
  <c r="U123"/>
  <c r="G124" s="1"/>
  <c r="B242"/>
  <c r="S124"/>
  <c r="E125"/>
  <c r="M240" i="2"/>
  <c r="Q240"/>
  <c r="B241"/>
  <c r="U121"/>
  <c r="S121"/>
  <c r="X121"/>
  <c r="I122"/>
  <c r="D122"/>
  <c r="H122"/>
  <c r="F122"/>
  <c r="K122"/>
  <c r="M242" i="3" l="1"/>
  <c r="Q242"/>
  <c r="AB241" i="2"/>
  <c r="T124" i="3"/>
  <c r="V123"/>
  <c r="X122"/>
  <c r="F125"/>
  <c r="R125"/>
  <c r="D126" s="1"/>
  <c r="H124"/>
  <c r="J123"/>
  <c r="L122"/>
  <c r="M241" i="2"/>
  <c r="Q241"/>
  <c r="B242"/>
  <c r="V122"/>
  <c r="Y122"/>
  <c r="E122"/>
  <c r="R122" s="1"/>
  <c r="J122"/>
  <c r="W122" s="1"/>
  <c r="G122"/>
  <c r="T122" s="1"/>
  <c r="L123"/>
  <c r="Z123" s="1"/>
  <c r="AC124" s="1"/>
  <c r="AD124" l="1"/>
  <c r="AB242"/>
  <c r="Y122" i="3"/>
  <c r="K123" s="1"/>
  <c r="Z122"/>
  <c r="AC123" s="1"/>
  <c r="W123"/>
  <c r="I124" s="1"/>
  <c r="U124"/>
  <c r="G125" s="1"/>
  <c r="S125"/>
  <c r="E126"/>
  <c r="M242" i="2"/>
  <c r="Q242"/>
  <c r="U122"/>
  <c r="S122"/>
  <c r="X122"/>
  <c r="I123"/>
  <c r="D123"/>
  <c r="H123"/>
  <c r="F123"/>
  <c r="K123"/>
  <c r="AD123" i="3" l="1"/>
  <c r="T125"/>
  <c r="V124"/>
  <c r="X123"/>
  <c r="F126"/>
  <c r="R126"/>
  <c r="D127" s="1"/>
  <c r="H125"/>
  <c r="J124"/>
  <c r="L123"/>
  <c r="Z123" s="1"/>
  <c r="AC124" s="1"/>
  <c r="V123" i="2"/>
  <c r="Y123"/>
  <c r="E123"/>
  <c r="R123" s="1"/>
  <c r="J123"/>
  <c r="W123" s="1"/>
  <c r="G123"/>
  <c r="T123" s="1"/>
  <c r="L124"/>
  <c r="Z124" s="1"/>
  <c r="AC125" s="1"/>
  <c r="AD125" l="1"/>
  <c r="AD124" i="3"/>
  <c r="Y123"/>
  <c r="K124" s="1"/>
  <c r="W124"/>
  <c r="I125" s="1"/>
  <c r="U125"/>
  <c r="G126" s="1"/>
  <c r="S126"/>
  <c r="E127"/>
  <c r="U123" i="2"/>
  <c r="S123"/>
  <c r="X123"/>
  <c r="I124"/>
  <c r="D124"/>
  <c r="H124"/>
  <c r="F124"/>
  <c r="K124"/>
  <c r="T126" i="3" l="1"/>
  <c r="V125"/>
  <c r="X124"/>
  <c r="F127"/>
  <c r="R127"/>
  <c r="D128" s="1"/>
  <c r="H126"/>
  <c r="J125"/>
  <c r="L124"/>
  <c r="Z124" s="1"/>
  <c r="AC125" s="1"/>
  <c r="V124" i="2"/>
  <c r="Y124"/>
  <c r="E124"/>
  <c r="R124" s="1"/>
  <c r="J124"/>
  <c r="W124" s="1"/>
  <c r="G124"/>
  <c r="T124" s="1"/>
  <c r="L125"/>
  <c r="Z125" s="1"/>
  <c r="AC126" s="1"/>
  <c r="AD126" s="1"/>
  <c r="AD125" i="3" l="1"/>
  <c r="Y124"/>
  <c r="K125" s="1"/>
  <c r="W125"/>
  <c r="I126" s="1"/>
  <c r="U126"/>
  <c r="G127" s="1"/>
  <c r="S127"/>
  <c r="E128"/>
  <c r="U124" i="2"/>
  <c r="S124"/>
  <c r="X124"/>
  <c r="I125"/>
  <c r="D125"/>
  <c r="H125"/>
  <c r="F125"/>
  <c r="K125"/>
  <c r="T127" i="3" l="1"/>
  <c r="V126"/>
  <c r="X125"/>
  <c r="F128"/>
  <c r="R128"/>
  <c r="D129" s="1"/>
  <c r="H127"/>
  <c r="J126"/>
  <c r="L125"/>
  <c r="Z125" s="1"/>
  <c r="AC126" s="1"/>
  <c r="V125" i="2"/>
  <c r="Y125"/>
  <c r="E125"/>
  <c r="R125" s="1"/>
  <c r="J125"/>
  <c r="W125" s="1"/>
  <c r="G125"/>
  <c r="T125" s="1"/>
  <c r="L126"/>
  <c r="Z126" s="1"/>
  <c r="AC127" s="1"/>
  <c r="AD126" i="3" l="1"/>
  <c r="AD127" i="2"/>
  <c r="Y125" i="3"/>
  <c r="K126" s="1"/>
  <c r="W126"/>
  <c r="I127" s="1"/>
  <c r="U127"/>
  <c r="G128" s="1"/>
  <c r="S128"/>
  <c r="E129"/>
  <c r="U125" i="2"/>
  <c r="S125"/>
  <c r="X125"/>
  <c r="I126"/>
  <c r="D126"/>
  <c r="H126"/>
  <c r="F126"/>
  <c r="K126"/>
  <c r="T128" i="3" l="1"/>
  <c r="V127"/>
  <c r="X126"/>
  <c r="F129"/>
  <c r="R129"/>
  <c r="D130" s="1"/>
  <c r="H128"/>
  <c r="J127"/>
  <c r="L126"/>
  <c r="V126" i="2"/>
  <c r="Y126"/>
  <c r="E126"/>
  <c r="R126" s="1"/>
  <c r="J126"/>
  <c r="W126" s="1"/>
  <c r="G126"/>
  <c r="T126" s="1"/>
  <c r="L127"/>
  <c r="Z127" s="1"/>
  <c r="AC128" s="1"/>
  <c r="AD128" l="1"/>
  <c r="Y126" i="3"/>
  <c r="K127" s="1"/>
  <c r="Z126"/>
  <c r="AC127" s="1"/>
  <c r="W127"/>
  <c r="I128" s="1"/>
  <c r="U128"/>
  <c r="G129" s="1"/>
  <c r="S129"/>
  <c r="E130"/>
  <c r="U126" i="2"/>
  <c r="S126"/>
  <c r="X126"/>
  <c r="I127"/>
  <c r="D127"/>
  <c r="H127"/>
  <c r="F127"/>
  <c r="K127"/>
  <c r="AD127" i="3" l="1"/>
  <c r="T129"/>
  <c r="V128"/>
  <c r="X127"/>
  <c r="F130"/>
  <c r="R130"/>
  <c r="D131" s="1"/>
  <c r="H129"/>
  <c r="J128"/>
  <c r="L127"/>
  <c r="Z127" s="1"/>
  <c r="AC128" s="1"/>
  <c r="V127" i="2"/>
  <c r="Y127"/>
  <c r="E127"/>
  <c r="R127" s="1"/>
  <c r="J127"/>
  <c r="W127" s="1"/>
  <c r="G127"/>
  <c r="T127" s="1"/>
  <c r="L128"/>
  <c r="Z128" s="1"/>
  <c r="AC129" s="1"/>
  <c r="AD129" l="1"/>
  <c r="AD128" i="3"/>
  <c r="Y127"/>
  <c r="K128" s="1"/>
  <c r="W128"/>
  <c r="I129" s="1"/>
  <c r="U129"/>
  <c r="G130" s="1"/>
  <c r="S130"/>
  <c r="E131"/>
  <c r="U127" i="2"/>
  <c r="S127"/>
  <c r="X127"/>
  <c r="I128"/>
  <c r="D128"/>
  <c r="H128"/>
  <c r="F128"/>
  <c r="K128"/>
  <c r="T130" i="3" l="1"/>
  <c r="V129"/>
  <c r="X128"/>
  <c r="F131"/>
  <c r="R131"/>
  <c r="D132" s="1"/>
  <c r="H130"/>
  <c r="J129"/>
  <c r="L128"/>
  <c r="Z128" s="1"/>
  <c r="AC129" s="1"/>
  <c r="V128" i="2"/>
  <c r="Y128"/>
  <c r="E128"/>
  <c r="R128" s="1"/>
  <c r="J128"/>
  <c r="W128" s="1"/>
  <c r="G128"/>
  <c r="T128" s="1"/>
  <c r="L129"/>
  <c r="Z129" s="1"/>
  <c r="AC130" s="1"/>
  <c r="AD130" s="1"/>
  <c r="AD129" i="3" l="1"/>
  <c r="Y128"/>
  <c r="K129" s="1"/>
  <c r="W129"/>
  <c r="I130" s="1"/>
  <c r="U130"/>
  <c r="G131" s="1"/>
  <c r="S131"/>
  <c r="E132"/>
  <c r="U128" i="2"/>
  <c r="S128"/>
  <c r="X128"/>
  <c r="I129"/>
  <c r="D129"/>
  <c r="H129"/>
  <c r="F129"/>
  <c r="K129"/>
  <c r="T131" i="3" l="1"/>
  <c r="V130"/>
  <c r="X129"/>
  <c r="F132"/>
  <c r="R132"/>
  <c r="D133" s="1"/>
  <c r="H131"/>
  <c r="J130"/>
  <c r="L129"/>
  <c r="Z129" s="1"/>
  <c r="AC130" s="1"/>
  <c r="V129" i="2"/>
  <c r="Y129"/>
  <c r="E129"/>
  <c r="R129" s="1"/>
  <c r="J129"/>
  <c r="W129" s="1"/>
  <c r="G129"/>
  <c r="T129" s="1"/>
  <c r="L130"/>
  <c r="Z130" s="1"/>
  <c r="AC131" s="1"/>
  <c r="AD130" i="3" l="1"/>
  <c r="AD131" i="2"/>
  <c r="Y129" i="3"/>
  <c r="K130" s="1"/>
  <c r="W130"/>
  <c r="I131" s="1"/>
  <c r="U131"/>
  <c r="G132" s="1"/>
  <c r="S132"/>
  <c r="E133"/>
  <c r="U129" i="2"/>
  <c r="S129"/>
  <c r="X129"/>
  <c r="I130"/>
  <c r="D130"/>
  <c r="H130"/>
  <c r="F130"/>
  <c r="K130"/>
  <c r="T132" i="3" l="1"/>
  <c r="V131"/>
  <c r="X130"/>
  <c r="F133"/>
  <c r="R133"/>
  <c r="D134" s="1"/>
  <c r="H132"/>
  <c r="J131"/>
  <c r="L130"/>
  <c r="V130" i="2"/>
  <c r="Y130"/>
  <c r="E130"/>
  <c r="R130" s="1"/>
  <c r="J130"/>
  <c r="W130" s="1"/>
  <c r="G130"/>
  <c r="T130" s="1"/>
  <c r="L131"/>
  <c r="Z131" s="1"/>
  <c r="AC132" s="1"/>
  <c r="AD132" l="1"/>
  <c r="Y130" i="3"/>
  <c r="K131" s="1"/>
  <c r="Z130"/>
  <c r="AC131" s="1"/>
  <c r="W131"/>
  <c r="I132" s="1"/>
  <c r="U132"/>
  <c r="G133" s="1"/>
  <c r="S133"/>
  <c r="E134"/>
  <c r="U130" i="2"/>
  <c r="S130"/>
  <c r="X130"/>
  <c r="I131"/>
  <c r="D131"/>
  <c r="H131"/>
  <c r="F131"/>
  <c r="K131"/>
  <c r="AD131" i="3" l="1"/>
  <c r="T133"/>
  <c r="V132"/>
  <c r="X131"/>
  <c r="F134"/>
  <c r="R134"/>
  <c r="D135" s="1"/>
  <c r="H133"/>
  <c r="J132"/>
  <c r="L131"/>
  <c r="Z131" s="1"/>
  <c r="AC132" s="1"/>
  <c r="V131" i="2"/>
  <c r="Y131"/>
  <c r="E131"/>
  <c r="R131" s="1"/>
  <c r="J131"/>
  <c r="W131" s="1"/>
  <c r="G131"/>
  <c r="T131" s="1"/>
  <c r="L132"/>
  <c r="Z132" s="1"/>
  <c r="AC133" s="1"/>
  <c r="AD133" l="1"/>
  <c r="AD132" i="3"/>
  <c r="Y131"/>
  <c r="K132" s="1"/>
  <c r="W132"/>
  <c r="I133" s="1"/>
  <c r="U133"/>
  <c r="G134" s="1"/>
  <c r="S134"/>
  <c r="E135"/>
  <c r="U131" i="2"/>
  <c r="S131"/>
  <c r="X131"/>
  <c r="I132"/>
  <c r="D132"/>
  <c r="H132"/>
  <c r="F132"/>
  <c r="K132"/>
  <c r="T134" i="3" l="1"/>
  <c r="V133"/>
  <c r="X132"/>
  <c r="F135"/>
  <c r="R135"/>
  <c r="D136" s="1"/>
  <c r="H134"/>
  <c r="J133"/>
  <c r="L132"/>
  <c r="Z132" s="1"/>
  <c r="AC133" s="1"/>
  <c r="V132" i="2"/>
  <c r="Y132"/>
  <c r="E132"/>
  <c r="R132" s="1"/>
  <c r="J132"/>
  <c r="W132" s="1"/>
  <c r="G132"/>
  <c r="T132" s="1"/>
  <c r="L133"/>
  <c r="Z133" s="1"/>
  <c r="AC134" s="1"/>
  <c r="AD134" s="1"/>
  <c r="AD133" i="3" l="1"/>
  <c r="Y132"/>
  <c r="K133" s="1"/>
  <c r="W133"/>
  <c r="I134" s="1"/>
  <c r="U134"/>
  <c r="G135" s="1"/>
  <c r="S135"/>
  <c r="E136"/>
  <c r="U132" i="2"/>
  <c r="S132"/>
  <c r="X132"/>
  <c r="I133"/>
  <c r="D133"/>
  <c r="H133"/>
  <c r="F133"/>
  <c r="K133"/>
  <c r="T135" i="3" l="1"/>
  <c r="V134"/>
  <c r="X133"/>
  <c r="F136"/>
  <c r="R136"/>
  <c r="D137" s="1"/>
  <c r="H135"/>
  <c r="J134"/>
  <c r="L133"/>
  <c r="Z133" s="1"/>
  <c r="AC134" s="1"/>
  <c r="V133" i="2"/>
  <c r="Y133"/>
  <c r="E133"/>
  <c r="R133" s="1"/>
  <c r="J133"/>
  <c r="W133" s="1"/>
  <c r="G133"/>
  <c r="T133" s="1"/>
  <c r="L134"/>
  <c r="Z134" s="1"/>
  <c r="AC135" s="1"/>
  <c r="AD134" i="3" l="1"/>
  <c r="AD135" i="2"/>
  <c r="Y133" i="3"/>
  <c r="K134" s="1"/>
  <c r="W134"/>
  <c r="I135" s="1"/>
  <c r="U135"/>
  <c r="G136" s="1"/>
  <c r="S136"/>
  <c r="E137"/>
  <c r="U133" i="2"/>
  <c r="S133"/>
  <c r="X133"/>
  <c r="I134"/>
  <c r="D134"/>
  <c r="H134"/>
  <c r="F134"/>
  <c r="K134"/>
  <c r="T136" i="3" l="1"/>
  <c r="V135"/>
  <c r="X134"/>
  <c r="F137"/>
  <c r="R137"/>
  <c r="D138" s="1"/>
  <c r="H136"/>
  <c r="J135"/>
  <c r="L134"/>
  <c r="V134" i="2"/>
  <c r="Y134"/>
  <c r="E134"/>
  <c r="R134" s="1"/>
  <c r="J134"/>
  <c r="W134" s="1"/>
  <c r="G134"/>
  <c r="T134" s="1"/>
  <c r="L135"/>
  <c r="Z135" s="1"/>
  <c r="AC136" s="1"/>
  <c r="AD136" l="1"/>
  <c r="Y134" i="3"/>
  <c r="K135" s="1"/>
  <c r="Z134"/>
  <c r="AC135" s="1"/>
  <c r="W135"/>
  <c r="I136" s="1"/>
  <c r="U136"/>
  <c r="G137" s="1"/>
  <c r="S137"/>
  <c r="E138"/>
  <c r="U134" i="2"/>
  <c r="S134"/>
  <c r="X134"/>
  <c r="I135"/>
  <c r="D135"/>
  <c r="H135"/>
  <c r="F135"/>
  <c r="K135"/>
  <c r="AD135" i="3" l="1"/>
  <c r="T137"/>
  <c r="V136"/>
  <c r="X135"/>
  <c r="F138"/>
  <c r="R138"/>
  <c r="D139" s="1"/>
  <c r="H137"/>
  <c r="J136"/>
  <c r="L135"/>
  <c r="Z135" s="1"/>
  <c r="AC136" s="1"/>
  <c r="V135" i="2"/>
  <c r="Y135"/>
  <c r="E135"/>
  <c r="R135" s="1"/>
  <c r="J135"/>
  <c r="W135" s="1"/>
  <c r="G135"/>
  <c r="T135" s="1"/>
  <c r="L136"/>
  <c r="Z136" s="1"/>
  <c r="AC137" s="1"/>
  <c r="AD137" l="1"/>
  <c r="AD136" i="3"/>
  <c r="Y135"/>
  <c r="K136" s="1"/>
  <c r="W136"/>
  <c r="I137" s="1"/>
  <c r="U137"/>
  <c r="G138" s="1"/>
  <c r="S138"/>
  <c r="E139"/>
  <c r="U135" i="2"/>
  <c r="S135"/>
  <c r="X135"/>
  <c r="I136"/>
  <c r="D136"/>
  <c r="H136"/>
  <c r="F136"/>
  <c r="K136"/>
  <c r="T138" i="3" l="1"/>
  <c r="V137"/>
  <c r="X136"/>
  <c r="F139"/>
  <c r="R139"/>
  <c r="D140" s="1"/>
  <c r="H138"/>
  <c r="J137"/>
  <c r="L136"/>
  <c r="Z136" s="1"/>
  <c r="AC137" s="1"/>
  <c r="V136" i="2"/>
  <c r="Y136"/>
  <c r="E136"/>
  <c r="R136" s="1"/>
  <c r="J136"/>
  <c r="W136" s="1"/>
  <c r="G136"/>
  <c r="T136" s="1"/>
  <c r="L137"/>
  <c r="Z137" s="1"/>
  <c r="AC138" s="1"/>
  <c r="AD138" s="1"/>
  <c r="AD137" i="3" l="1"/>
  <c r="Y136"/>
  <c r="K137" s="1"/>
  <c r="W137"/>
  <c r="I138" s="1"/>
  <c r="U138"/>
  <c r="G139" s="1"/>
  <c r="S139"/>
  <c r="E140"/>
  <c r="U136" i="2"/>
  <c r="S136"/>
  <c r="X136"/>
  <c r="I137"/>
  <c r="D137"/>
  <c r="H137"/>
  <c r="F137"/>
  <c r="K137"/>
  <c r="T139" i="3" l="1"/>
  <c r="V138"/>
  <c r="X137"/>
  <c r="F140"/>
  <c r="R140"/>
  <c r="D141" s="1"/>
  <c r="H139"/>
  <c r="J138"/>
  <c r="L137"/>
  <c r="Z137" s="1"/>
  <c r="AC138" s="1"/>
  <c r="V137" i="2"/>
  <c r="Y137"/>
  <c r="E137"/>
  <c r="R137" s="1"/>
  <c r="J137"/>
  <c r="W137" s="1"/>
  <c r="G137"/>
  <c r="T137" s="1"/>
  <c r="L138"/>
  <c r="Z138" s="1"/>
  <c r="AC139" s="1"/>
  <c r="AD138" i="3" l="1"/>
  <c r="AD139" i="2"/>
  <c r="Y137" i="3"/>
  <c r="K138" s="1"/>
  <c r="W138"/>
  <c r="I139" s="1"/>
  <c r="U139"/>
  <c r="G140" s="1"/>
  <c r="S140"/>
  <c r="E141"/>
  <c r="U137" i="2"/>
  <c r="S137"/>
  <c r="X137"/>
  <c r="I138"/>
  <c r="D138"/>
  <c r="H138"/>
  <c r="F138"/>
  <c r="K138"/>
  <c r="T140" i="3" l="1"/>
  <c r="V139"/>
  <c r="X138"/>
  <c r="F141"/>
  <c r="R141"/>
  <c r="D142" s="1"/>
  <c r="H140"/>
  <c r="J139"/>
  <c r="L138"/>
  <c r="V138" i="2"/>
  <c r="Y138"/>
  <c r="E138"/>
  <c r="R138" s="1"/>
  <c r="J138"/>
  <c r="W138" s="1"/>
  <c r="G138"/>
  <c r="T138" s="1"/>
  <c r="L139"/>
  <c r="Z139" s="1"/>
  <c r="AC140" s="1"/>
  <c r="AD140" l="1"/>
  <c r="Y138" i="3"/>
  <c r="K139" s="1"/>
  <c r="Z138"/>
  <c r="AC139" s="1"/>
  <c r="W139"/>
  <c r="I140" s="1"/>
  <c r="U140"/>
  <c r="G141" s="1"/>
  <c r="S141"/>
  <c r="E142"/>
  <c r="U138" i="2"/>
  <c r="S138"/>
  <c r="X138"/>
  <c r="I139"/>
  <c r="D139"/>
  <c r="H139"/>
  <c r="F139"/>
  <c r="K139"/>
  <c r="AD139" i="3" l="1"/>
  <c r="T141"/>
  <c r="V140"/>
  <c r="X139"/>
  <c r="F142"/>
  <c r="R142"/>
  <c r="D143" s="1"/>
  <c r="H141"/>
  <c r="J140"/>
  <c r="L139"/>
  <c r="Z139" s="1"/>
  <c r="AC140" s="1"/>
  <c r="V139" i="2"/>
  <c r="Y139"/>
  <c r="E139"/>
  <c r="R139" s="1"/>
  <c r="J139"/>
  <c r="W139" s="1"/>
  <c r="G139"/>
  <c r="T139" s="1"/>
  <c r="L140"/>
  <c r="Z140" s="1"/>
  <c r="AC141" s="1"/>
  <c r="AD141" l="1"/>
  <c r="AD140" i="3"/>
  <c r="Y139"/>
  <c r="K140" s="1"/>
  <c r="W140"/>
  <c r="I141" s="1"/>
  <c r="U141"/>
  <c r="G142" s="1"/>
  <c r="S142"/>
  <c r="E143"/>
  <c r="U139" i="2"/>
  <c r="S139"/>
  <c r="X139"/>
  <c r="I140"/>
  <c r="D140"/>
  <c r="H140"/>
  <c r="F140"/>
  <c r="K140"/>
  <c r="T142" i="3" l="1"/>
  <c r="V141"/>
  <c r="X140"/>
  <c r="F143"/>
  <c r="R143"/>
  <c r="D144" s="1"/>
  <c r="H142"/>
  <c r="J141"/>
  <c r="L140"/>
  <c r="Z140" s="1"/>
  <c r="AC141" s="1"/>
  <c r="V140" i="2"/>
  <c r="Y140"/>
  <c r="E140"/>
  <c r="R140" s="1"/>
  <c r="J140"/>
  <c r="W140" s="1"/>
  <c r="G140"/>
  <c r="T140" s="1"/>
  <c r="L141"/>
  <c r="Z141" s="1"/>
  <c r="AC142" s="1"/>
  <c r="AD142" s="1"/>
  <c r="AD141" i="3" l="1"/>
  <c r="Y140"/>
  <c r="K141" s="1"/>
  <c r="W141"/>
  <c r="I142" s="1"/>
  <c r="U142"/>
  <c r="G143" s="1"/>
  <c r="S143"/>
  <c r="E144"/>
  <c r="U140" i="2"/>
  <c r="S140"/>
  <c r="X140"/>
  <c r="I141"/>
  <c r="D141"/>
  <c r="H141"/>
  <c r="F141"/>
  <c r="K141"/>
  <c r="T143" i="3" l="1"/>
  <c r="V142"/>
  <c r="X141"/>
  <c r="F144"/>
  <c r="R144"/>
  <c r="D145" s="1"/>
  <c r="H143"/>
  <c r="J142"/>
  <c r="L141"/>
  <c r="Z141" s="1"/>
  <c r="AC142" s="1"/>
  <c r="V141" i="2"/>
  <c r="Y141"/>
  <c r="E141"/>
  <c r="R141" s="1"/>
  <c r="J141"/>
  <c r="W141" s="1"/>
  <c r="G141"/>
  <c r="T141" s="1"/>
  <c r="L142"/>
  <c r="Z142" s="1"/>
  <c r="AC143" s="1"/>
  <c r="AD142" i="3" l="1"/>
  <c r="AD143" i="2"/>
  <c r="Y141" i="3"/>
  <c r="K142" s="1"/>
  <c r="W142"/>
  <c r="I143" s="1"/>
  <c r="U143"/>
  <c r="G144" s="1"/>
  <c r="S144"/>
  <c r="E145"/>
  <c r="U141" i="2"/>
  <c r="S141"/>
  <c r="X141"/>
  <c r="I142"/>
  <c r="D142"/>
  <c r="H142"/>
  <c r="F142"/>
  <c r="K142"/>
  <c r="T144" i="3" l="1"/>
  <c r="V143"/>
  <c r="X142"/>
  <c r="F145"/>
  <c r="R145"/>
  <c r="D146" s="1"/>
  <c r="H144"/>
  <c r="J143"/>
  <c r="L142"/>
  <c r="V142" i="2"/>
  <c r="Y142"/>
  <c r="E142"/>
  <c r="R142" s="1"/>
  <c r="J142"/>
  <c r="W142" s="1"/>
  <c r="G142"/>
  <c r="T142" s="1"/>
  <c r="L143"/>
  <c r="Z143" s="1"/>
  <c r="AC144" s="1"/>
  <c r="AD144" l="1"/>
  <c r="Y142" i="3"/>
  <c r="K143" s="1"/>
  <c r="Z142"/>
  <c r="AC143" s="1"/>
  <c r="W143"/>
  <c r="I144" s="1"/>
  <c r="U144"/>
  <c r="G145" s="1"/>
  <c r="S145"/>
  <c r="E146"/>
  <c r="U142" i="2"/>
  <c r="S142"/>
  <c r="X142"/>
  <c r="I143"/>
  <c r="D143"/>
  <c r="H143"/>
  <c r="F143"/>
  <c r="K143"/>
  <c r="AD143" i="3" l="1"/>
  <c r="T145"/>
  <c r="V144"/>
  <c r="X143"/>
  <c r="F146"/>
  <c r="R146"/>
  <c r="D147" s="1"/>
  <c r="H145"/>
  <c r="J144"/>
  <c r="L143"/>
  <c r="Z143" s="1"/>
  <c r="AC144" s="1"/>
  <c r="V143" i="2"/>
  <c r="Y143"/>
  <c r="E143"/>
  <c r="R143" s="1"/>
  <c r="J143"/>
  <c r="W143" s="1"/>
  <c r="G143"/>
  <c r="T143" s="1"/>
  <c r="L144"/>
  <c r="Z144" s="1"/>
  <c r="AC145" s="1"/>
  <c r="AD145" l="1"/>
  <c r="AD144" i="3"/>
  <c r="Y143"/>
  <c r="K144" s="1"/>
  <c r="W144"/>
  <c r="I145" s="1"/>
  <c r="U145"/>
  <c r="G146" s="1"/>
  <c r="S146"/>
  <c r="E147"/>
  <c r="U143" i="2"/>
  <c r="S143"/>
  <c r="X143"/>
  <c r="I144"/>
  <c r="D144"/>
  <c r="H144"/>
  <c r="F144"/>
  <c r="K144"/>
  <c r="T146" i="3" l="1"/>
  <c r="V145"/>
  <c r="X144"/>
  <c r="F147"/>
  <c r="R147"/>
  <c r="D148" s="1"/>
  <c r="H146"/>
  <c r="J145"/>
  <c r="L144"/>
  <c r="Z144" s="1"/>
  <c r="AC145" s="1"/>
  <c r="V144" i="2"/>
  <c r="Y144"/>
  <c r="E144"/>
  <c r="R144" s="1"/>
  <c r="J144"/>
  <c r="W144" s="1"/>
  <c r="G144"/>
  <c r="T144" s="1"/>
  <c r="L145"/>
  <c r="Z145" s="1"/>
  <c r="AC146" s="1"/>
  <c r="AD146" s="1"/>
  <c r="AD145" i="3" l="1"/>
  <c r="Y144"/>
  <c r="K145" s="1"/>
  <c r="W145"/>
  <c r="I146" s="1"/>
  <c r="U146"/>
  <c r="G147" s="1"/>
  <c r="S147"/>
  <c r="E148"/>
  <c r="U144" i="2"/>
  <c r="S144"/>
  <c r="X144"/>
  <c r="I145"/>
  <c r="D145"/>
  <c r="H145"/>
  <c r="F145"/>
  <c r="K145"/>
  <c r="T147" i="3" l="1"/>
  <c r="V146"/>
  <c r="X145"/>
  <c r="F148"/>
  <c r="R148"/>
  <c r="D149" s="1"/>
  <c r="H147"/>
  <c r="J146"/>
  <c r="L145"/>
  <c r="Z145" s="1"/>
  <c r="AC146" s="1"/>
  <c r="V145" i="2"/>
  <c r="Y145"/>
  <c r="E145"/>
  <c r="R145" s="1"/>
  <c r="J145"/>
  <c r="W145" s="1"/>
  <c r="G145"/>
  <c r="T145" s="1"/>
  <c r="L146"/>
  <c r="Z146" s="1"/>
  <c r="AC147" s="1"/>
  <c r="AD146" i="3" l="1"/>
  <c r="AD147" i="2"/>
  <c r="Y145" i="3"/>
  <c r="K146" s="1"/>
  <c r="W146"/>
  <c r="I147" s="1"/>
  <c r="U147"/>
  <c r="G148" s="1"/>
  <c r="S148"/>
  <c r="E149"/>
  <c r="U145" i="2"/>
  <c r="S145"/>
  <c r="X145"/>
  <c r="I146"/>
  <c r="D146"/>
  <c r="H146"/>
  <c r="F146"/>
  <c r="K146"/>
  <c r="T148" i="3" l="1"/>
  <c r="V147"/>
  <c r="X146"/>
  <c r="F149"/>
  <c r="R149"/>
  <c r="D150" s="1"/>
  <c r="H148"/>
  <c r="J147"/>
  <c r="L146"/>
  <c r="V146" i="2"/>
  <c r="Y146"/>
  <c r="E146"/>
  <c r="R146" s="1"/>
  <c r="J146"/>
  <c r="W146" s="1"/>
  <c r="G146"/>
  <c r="T146" s="1"/>
  <c r="L147"/>
  <c r="Z147" s="1"/>
  <c r="AC148" s="1"/>
  <c r="AD148" l="1"/>
  <c r="Y146" i="3"/>
  <c r="K147" s="1"/>
  <c r="Z146"/>
  <c r="AC147" s="1"/>
  <c r="W147"/>
  <c r="I148" s="1"/>
  <c r="U148"/>
  <c r="G149" s="1"/>
  <c r="S149"/>
  <c r="E150"/>
  <c r="U146" i="2"/>
  <c r="S146"/>
  <c r="X146"/>
  <c r="I147"/>
  <c r="D147"/>
  <c r="H147"/>
  <c r="F147"/>
  <c r="K147"/>
  <c r="AD147" i="3" l="1"/>
  <c r="T149"/>
  <c r="V148"/>
  <c r="X147"/>
  <c r="F150"/>
  <c r="R150"/>
  <c r="D151" s="1"/>
  <c r="H149"/>
  <c r="J148"/>
  <c r="L147"/>
  <c r="Z147" s="1"/>
  <c r="AC148" s="1"/>
  <c r="V147" i="2"/>
  <c r="Y147"/>
  <c r="E147"/>
  <c r="R147" s="1"/>
  <c r="J147"/>
  <c r="W147" s="1"/>
  <c r="G147"/>
  <c r="T147" s="1"/>
  <c r="L148"/>
  <c r="Z148" s="1"/>
  <c r="AC149" s="1"/>
  <c r="AD149" l="1"/>
  <c r="AD148" i="3"/>
  <c r="Y147"/>
  <c r="K148" s="1"/>
  <c r="W148"/>
  <c r="I149" s="1"/>
  <c r="U149"/>
  <c r="G150" s="1"/>
  <c r="S150"/>
  <c r="E151"/>
  <c r="U147" i="2"/>
  <c r="S147"/>
  <c r="X147"/>
  <c r="I148"/>
  <c r="D148"/>
  <c r="H148"/>
  <c r="F148"/>
  <c r="K148"/>
  <c r="T150" i="3" l="1"/>
  <c r="V149"/>
  <c r="X148"/>
  <c r="F151"/>
  <c r="R151"/>
  <c r="D152" s="1"/>
  <c r="H150"/>
  <c r="J149"/>
  <c r="L148"/>
  <c r="Z148" s="1"/>
  <c r="AC149" s="1"/>
  <c r="V148" i="2"/>
  <c r="Y148"/>
  <c r="E148"/>
  <c r="R148" s="1"/>
  <c r="J148"/>
  <c r="W148" s="1"/>
  <c r="G148"/>
  <c r="T148" s="1"/>
  <c r="L149"/>
  <c r="Z149" s="1"/>
  <c r="AC150" s="1"/>
  <c r="AD150" s="1"/>
  <c r="AD149" i="3" l="1"/>
  <c r="Y148"/>
  <c r="K149" s="1"/>
  <c r="W149"/>
  <c r="I150" s="1"/>
  <c r="U150"/>
  <c r="G151" s="1"/>
  <c r="S151"/>
  <c r="E152"/>
  <c r="U148" i="2"/>
  <c r="S148"/>
  <c r="X148"/>
  <c r="I149"/>
  <c r="D149"/>
  <c r="H149"/>
  <c r="F149"/>
  <c r="K149"/>
  <c r="T151" i="3" l="1"/>
  <c r="V150"/>
  <c r="X149"/>
  <c r="F152"/>
  <c r="R152"/>
  <c r="D153" s="1"/>
  <c r="H151"/>
  <c r="J150"/>
  <c r="L149"/>
  <c r="Z149" s="1"/>
  <c r="AC150" s="1"/>
  <c r="V149" i="2"/>
  <c r="Y149"/>
  <c r="E149"/>
  <c r="R149" s="1"/>
  <c r="J149"/>
  <c r="W149" s="1"/>
  <c r="G149"/>
  <c r="T149" s="1"/>
  <c r="L150"/>
  <c r="Z150" s="1"/>
  <c r="AC151" s="1"/>
  <c r="AD150" i="3" l="1"/>
  <c r="AD151" i="2"/>
  <c r="Y149" i="3"/>
  <c r="K150" s="1"/>
  <c r="W150"/>
  <c r="I151" s="1"/>
  <c r="U151"/>
  <c r="G152" s="1"/>
  <c r="S152"/>
  <c r="E153"/>
  <c r="U149" i="2"/>
  <c r="S149"/>
  <c r="X149"/>
  <c r="I150"/>
  <c r="D150"/>
  <c r="H150"/>
  <c r="F150"/>
  <c r="K150"/>
  <c r="T152" i="3" l="1"/>
  <c r="V151"/>
  <c r="X150"/>
  <c r="F153"/>
  <c r="R153"/>
  <c r="D154" s="1"/>
  <c r="H152"/>
  <c r="J151"/>
  <c r="L150"/>
  <c r="V150" i="2"/>
  <c r="Y150"/>
  <c r="E150"/>
  <c r="R150" s="1"/>
  <c r="J150"/>
  <c r="W150" s="1"/>
  <c r="G150"/>
  <c r="T150" s="1"/>
  <c r="L151"/>
  <c r="Z151" s="1"/>
  <c r="AC152" s="1"/>
  <c r="AD152" l="1"/>
  <c r="Y150" i="3"/>
  <c r="K151" s="1"/>
  <c r="Z150"/>
  <c r="AC151" s="1"/>
  <c r="W151"/>
  <c r="I152" s="1"/>
  <c r="U152"/>
  <c r="G153" s="1"/>
  <c r="S153"/>
  <c r="E154"/>
  <c r="U150" i="2"/>
  <c r="S150"/>
  <c r="X150"/>
  <c r="I151"/>
  <c r="D151"/>
  <c r="H151"/>
  <c r="F151"/>
  <c r="K151"/>
  <c r="AD151" i="3" l="1"/>
  <c r="T153"/>
  <c r="V152"/>
  <c r="X151"/>
  <c r="F154"/>
  <c r="R154"/>
  <c r="D155" s="1"/>
  <c r="H153"/>
  <c r="J152"/>
  <c r="L151"/>
  <c r="Z151" s="1"/>
  <c r="AC152" s="1"/>
  <c r="V151" i="2"/>
  <c r="Y151"/>
  <c r="E151"/>
  <c r="R151" s="1"/>
  <c r="J151"/>
  <c r="W151" s="1"/>
  <c r="G151"/>
  <c r="T151" s="1"/>
  <c r="L152"/>
  <c r="Z152" s="1"/>
  <c r="AC153" s="1"/>
  <c r="AD153" l="1"/>
  <c r="AD152" i="3"/>
  <c r="Y151"/>
  <c r="K152" s="1"/>
  <c r="W152"/>
  <c r="I153" s="1"/>
  <c r="U153"/>
  <c r="G154" s="1"/>
  <c r="S154"/>
  <c r="E155"/>
  <c r="U151" i="2"/>
  <c r="S151"/>
  <c r="X151"/>
  <c r="I152"/>
  <c r="D152"/>
  <c r="H152"/>
  <c r="F152"/>
  <c r="K152"/>
  <c r="T154" i="3" l="1"/>
  <c r="V153"/>
  <c r="X152"/>
  <c r="F155"/>
  <c r="R155"/>
  <c r="D156" s="1"/>
  <c r="H154"/>
  <c r="J153"/>
  <c r="L152"/>
  <c r="Z152" s="1"/>
  <c r="AC153" s="1"/>
  <c r="V152" i="2"/>
  <c r="Y152"/>
  <c r="E152"/>
  <c r="R152" s="1"/>
  <c r="J152"/>
  <c r="W152" s="1"/>
  <c r="G152"/>
  <c r="T152" s="1"/>
  <c r="L153"/>
  <c r="Z153" s="1"/>
  <c r="AC154" s="1"/>
  <c r="AD154" s="1"/>
  <c r="AD153" i="3" l="1"/>
  <c r="Y152"/>
  <c r="K153" s="1"/>
  <c r="W153"/>
  <c r="I154" s="1"/>
  <c r="U154"/>
  <c r="G155" s="1"/>
  <c r="S155"/>
  <c r="E156"/>
  <c r="U152" i="2"/>
  <c r="S152"/>
  <c r="X152"/>
  <c r="I153"/>
  <c r="D153"/>
  <c r="H153"/>
  <c r="F153"/>
  <c r="K153"/>
  <c r="T155" i="3" l="1"/>
  <c r="V154"/>
  <c r="X153"/>
  <c r="F156"/>
  <c r="R156"/>
  <c r="D157" s="1"/>
  <c r="H155"/>
  <c r="J154"/>
  <c r="L153"/>
  <c r="Z153" s="1"/>
  <c r="AC154" s="1"/>
  <c r="V153" i="2"/>
  <c r="Y153"/>
  <c r="E153"/>
  <c r="R153" s="1"/>
  <c r="J153"/>
  <c r="W153" s="1"/>
  <c r="G153"/>
  <c r="T153" s="1"/>
  <c r="L154"/>
  <c r="Z154" s="1"/>
  <c r="AC155" s="1"/>
  <c r="AD154" i="3" l="1"/>
  <c r="AD155" i="2"/>
  <c r="Y153" i="3"/>
  <c r="K154" s="1"/>
  <c r="W154"/>
  <c r="I155" s="1"/>
  <c r="U155"/>
  <c r="G156" s="1"/>
  <c r="S156"/>
  <c r="E157"/>
  <c r="U153" i="2"/>
  <c r="S153"/>
  <c r="X153"/>
  <c r="I154"/>
  <c r="D154"/>
  <c r="H154"/>
  <c r="F154"/>
  <c r="K154"/>
  <c r="T156" i="3" l="1"/>
  <c r="V155"/>
  <c r="X154"/>
  <c r="F157"/>
  <c r="R157"/>
  <c r="D158" s="1"/>
  <c r="H156"/>
  <c r="J155"/>
  <c r="L154"/>
  <c r="V154" i="2"/>
  <c r="Y154"/>
  <c r="E154"/>
  <c r="R154" s="1"/>
  <c r="J154"/>
  <c r="W154" s="1"/>
  <c r="G154"/>
  <c r="T154" s="1"/>
  <c r="L155"/>
  <c r="Z155" s="1"/>
  <c r="AC156" s="1"/>
  <c r="AD156" l="1"/>
  <c r="Y154" i="3"/>
  <c r="K155" s="1"/>
  <c r="Z154"/>
  <c r="AC155" s="1"/>
  <c r="W155"/>
  <c r="I156" s="1"/>
  <c r="U156"/>
  <c r="G157" s="1"/>
  <c r="S157"/>
  <c r="E158"/>
  <c r="U154" i="2"/>
  <c r="S154"/>
  <c r="X154"/>
  <c r="I155"/>
  <c r="D155"/>
  <c r="H155"/>
  <c r="F155"/>
  <c r="K155"/>
  <c r="AD155" i="3" l="1"/>
  <c r="T157"/>
  <c r="V156"/>
  <c r="X155"/>
  <c r="F158"/>
  <c r="R158"/>
  <c r="D159" s="1"/>
  <c r="H157"/>
  <c r="J156"/>
  <c r="L155"/>
  <c r="Z155" s="1"/>
  <c r="AC156" s="1"/>
  <c r="V155" i="2"/>
  <c r="Y155"/>
  <c r="E155"/>
  <c r="R155" s="1"/>
  <c r="J155"/>
  <c r="W155" s="1"/>
  <c r="G155"/>
  <c r="T155" s="1"/>
  <c r="L156"/>
  <c r="Z156" s="1"/>
  <c r="AC157" s="1"/>
  <c r="AD157" l="1"/>
  <c r="AD156" i="3"/>
  <c r="Y155"/>
  <c r="K156" s="1"/>
  <c r="W156"/>
  <c r="I157" s="1"/>
  <c r="U157"/>
  <c r="G158" s="1"/>
  <c r="S158"/>
  <c r="E159"/>
  <c r="U155" i="2"/>
  <c r="S155"/>
  <c r="X155"/>
  <c r="I156"/>
  <c r="D156"/>
  <c r="H156"/>
  <c r="F156"/>
  <c r="K156"/>
  <c r="T158" i="3" l="1"/>
  <c r="V157"/>
  <c r="X156"/>
  <c r="F159"/>
  <c r="R159"/>
  <c r="D160" s="1"/>
  <c r="H158"/>
  <c r="J157"/>
  <c r="L156"/>
  <c r="Z156" s="1"/>
  <c r="AC157" s="1"/>
  <c r="V156" i="2"/>
  <c r="Y156"/>
  <c r="E156"/>
  <c r="R156" s="1"/>
  <c r="J156"/>
  <c r="W156" s="1"/>
  <c r="G156"/>
  <c r="T156" s="1"/>
  <c r="L157"/>
  <c r="Z157" s="1"/>
  <c r="AC158" s="1"/>
  <c r="AD158" s="1"/>
  <c r="AD157" i="3" l="1"/>
  <c r="Y156"/>
  <c r="K157" s="1"/>
  <c r="W157"/>
  <c r="I158" s="1"/>
  <c r="U158"/>
  <c r="G159" s="1"/>
  <c r="S159"/>
  <c r="E160"/>
  <c r="U156" i="2"/>
  <c r="S156"/>
  <c r="X156"/>
  <c r="I157"/>
  <c r="D157"/>
  <c r="H157"/>
  <c r="F157"/>
  <c r="K157"/>
  <c r="T159" i="3" l="1"/>
  <c r="V158"/>
  <c r="X157"/>
  <c r="F160"/>
  <c r="R160"/>
  <c r="D161" s="1"/>
  <c r="H159"/>
  <c r="J158"/>
  <c r="L157"/>
  <c r="Z157" s="1"/>
  <c r="AC158" s="1"/>
  <c r="V157" i="2"/>
  <c r="Y157"/>
  <c r="E157"/>
  <c r="R157" s="1"/>
  <c r="J157"/>
  <c r="W157" s="1"/>
  <c r="G157"/>
  <c r="T157" s="1"/>
  <c r="L158"/>
  <c r="Z158" s="1"/>
  <c r="AC159" s="1"/>
  <c r="AD158" i="3" l="1"/>
  <c r="AD159" i="2"/>
  <c r="Y157" i="3"/>
  <c r="K158" s="1"/>
  <c r="W158"/>
  <c r="I159" s="1"/>
  <c r="U159"/>
  <c r="G160" s="1"/>
  <c r="S160"/>
  <c r="E161"/>
  <c r="U157" i="2"/>
  <c r="S157"/>
  <c r="X157"/>
  <c r="I158"/>
  <c r="D158"/>
  <c r="H158"/>
  <c r="F158"/>
  <c r="K158"/>
  <c r="T160" i="3" l="1"/>
  <c r="V159"/>
  <c r="X158"/>
  <c r="F161"/>
  <c r="R161"/>
  <c r="D162" s="1"/>
  <c r="H160"/>
  <c r="J159"/>
  <c r="L158"/>
  <c r="V158" i="2"/>
  <c r="Y158"/>
  <c r="E158"/>
  <c r="R158" s="1"/>
  <c r="J158"/>
  <c r="W158" s="1"/>
  <c r="G158"/>
  <c r="T158" s="1"/>
  <c r="L159"/>
  <c r="Z159" s="1"/>
  <c r="AC160" s="1"/>
  <c r="AD160" l="1"/>
  <c r="Y158" i="3"/>
  <c r="K159" s="1"/>
  <c r="Z158"/>
  <c r="AC159" s="1"/>
  <c r="W159"/>
  <c r="I160" s="1"/>
  <c r="U160"/>
  <c r="G161" s="1"/>
  <c r="S161"/>
  <c r="E162"/>
  <c r="U158" i="2"/>
  <c r="S158"/>
  <c r="X158"/>
  <c r="I159"/>
  <c r="D159"/>
  <c r="H159"/>
  <c r="F159"/>
  <c r="K159"/>
  <c r="AD159" i="3" l="1"/>
  <c r="T161"/>
  <c r="V160"/>
  <c r="X159"/>
  <c r="F162"/>
  <c r="R162"/>
  <c r="D163" s="1"/>
  <c r="H161"/>
  <c r="J160"/>
  <c r="L159"/>
  <c r="Z159" s="1"/>
  <c r="AC160" s="1"/>
  <c r="V159" i="2"/>
  <c r="Y159"/>
  <c r="E159"/>
  <c r="R159" s="1"/>
  <c r="J159"/>
  <c r="W159" s="1"/>
  <c r="G159"/>
  <c r="T159" s="1"/>
  <c r="L160"/>
  <c r="Z160" s="1"/>
  <c r="AC161" s="1"/>
  <c r="AD161" l="1"/>
  <c r="AD160" i="3"/>
  <c r="Y159"/>
  <c r="K160" s="1"/>
  <c r="W160"/>
  <c r="I161" s="1"/>
  <c r="U161"/>
  <c r="G162" s="1"/>
  <c r="S162"/>
  <c r="E163"/>
  <c r="U159" i="2"/>
  <c r="S159"/>
  <c r="X159"/>
  <c r="I160"/>
  <c r="D160"/>
  <c r="H160"/>
  <c r="F160"/>
  <c r="K160"/>
  <c r="T162" i="3" l="1"/>
  <c r="V161"/>
  <c r="X160"/>
  <c r="F163"/>
  <c r="R163"/>
  <c r="D164" s="1"/>
  <c r="H162"/>
  <c r="J161"/>
  <c r="L160"/>
  <c r="Z160" s="1"/>
  <c r="AC161" s="1"/>
  <c r="V160" i="2"/>
  <c r="Y160"/>
  <c r="E160"/>
  <c r="R160" s="1"/>
  <c r="J160"/>
  <c r="W160" s="1"/>
  <c r="G160"/>
  <c r="T160" s="1"/>
  <c r="L161"/>
  <c r="Z161" s="1"/>
  <c r="AC162" s="1"/>
  <c r="AD162" s="1"/>
  <c r="AD161" i="3" l="1"/>
  <c r="Y160"/>
  <c r="K161" s="1"/>
  <c r="W161"/>
  <c r="I162" s="1"/>
  <c r="U162"/>
  <c r="G163" s="1"/>
  <c r="S163"/>
  <c r="E164"/>
  <c r="U160" i="2"/>
  <c r="S160"/>
  <c r="X160"/>
  <c r="I161"/>
  <c r="D161"/>
  <c r="H161"/>
  <c r="F161"/>
  <c r="K161"/>
  <c r="T163" i="3" l="1"/>
  <c r="V162"/>
  <c r="X161"/>
  <c r="F164"/>
  <c r="R164"/>
  <c r="D165" s="1"/>
  <c r="H163"/>
  <c r="J162"/>
  <c r="L161"/>
  <c r="Z161" s="1"/>
  <c r="AC162" s="1"/>
  <c r="V161" i="2"/>
  <c r="Y161"/>
  <c r="E161"/>
  <c r="R161" s="1"/>
  <c r="J161"/>
  <c r="W161" s="1"/>
  <c r="G161"/>
  <c r="T161" s="1"/>
  <c r="L162"/>
  <c r="Z162" s="1"/>
  <c r="AC163" s="1"/>
  <c r="AD162" i="3" l="1"/>
  <c r="AD163" i="2"/>
  <c r="Y161" i="3"/>
  <c r="K162" s="1"/>
  <c r="W162"/>
  <c r="I163" s="1"/>
  <c r="U163"/>
  <c r="G164" s="1"/>
  <c r="S164"/>
  <c r="E165"/>
  <c r="U161" i="2"/>
  <c r="S161"/>
  <c r="X161"/>
  <c r="I162"/>
  <c r="D162"/>
  <c r="H162"/>
  <c r="F162"/>
  <c r="K162"/>
  <c r="T164" i="3" l="1"/>
  <c r="V163"/>
  <c r="X162"/>
  <c r="F165"/>
  <c r="R165"/>
  <c r="D166" s="1"/>
  <c r="H164"/>
  <c r="J163"/>
  <c r="L162"/>
  <c r="V162" i="2"/>
  <c r="Y162"/>
  <c r="E162"/>
  <c r="R162" s="1"/>
  <c r="J162"/>
  <c r="W162" s="1"/>
  <c r="G162"/>
  <c r="T162" s="1"/>
  <c r="L163"/>
  <c r="Z163" s="1"/>
  <c r="AC164" s="1"/>
  <c r="AD164" l="1"/>
  <c r="Y162" i="3"/>
  <c r="K163" s="1"/>
  <c r="Z162"/>
  <c r="AC163" s="1"/>
  <c r="W163"/>
  <c r="I164" s="1"/>
  <c r="U164"/>
  <c r="G165" s="1"/>
  <c r="S165"/>
  <c r="E166"/>
  <c r="U162" i="2"/>
  <c r="S162"/>
  <c r="X162"/>
  <c r="I163"/>
  <c r="D163"/>
  <c r="H163"/>
  <c r="F163"/>
  <c r="K163"/>
  <c r="AD163" i="3" l="1"/>
  <c r="T165"/>
  <c r="V164"/>
  <c r="X163"/>
  <c r="F166"/>
  <c r="R166"/>
  <c r="D167" s="1"/>
  <c r="H165"/>
  <c r="J164"/>
  <c r="L163"/>
  <c r="Z163" s="1"/>
  <c r="AC164" s="1"/>
  <c r="V163" i="2"/>
  <c r="Y163"/>
  <c r="E163"/>
  <c r="R163" s="1"/>
  <c r="J163"/>
  <c r="W163" s="1"/>
  <c r="G163"/>
  <c r="T163" s="1"/>
  <c r="L164"/>
  <c r="Z164" s="1"/>
  <c r="AC165" s="1"/>
  <c r="AD165" l="1"/>
  <c r="AD164" i="3"/>
  <c r="Y163"/>
  <c r="K164" s="1"/>
  <c r="W164"/>
  <c r="I165" s="1"/>
  <c r="U165"/>
  <c r="G166" s="1"/>
  <c r="S166"/>
  <c r="E167"/>
  <c r="U163" i="2"/>
  <c r="S163"/>
  <c r="X163"/>
  <c r="I164"/>
  <c r="D164"/>
  <c r="H164"/>
  <c r="F164"/>
  <c r="K164"/>
  <c r="T166" i="3" l="1"/>
  <c r="V165"/>
  <c r="X164"/>
  <c r="F167"/>
  <c r="R167"/>
  <c r="D168" s="1"/>
  <c r="H166"/>
  <c r="J165"/>
  <c r="L164"/>
  <c r="Z164" s="1"/>
  <c r="AC165" s="1"/>
  <c r="V164" i="2"/>
  <c r="Y164"/>
  <c r="E164"/>
  <c r="R164" s="1"/>
  <c r="J164"/>
  <c r="W164" s="1"/>
  <c r="G164"/>
  <c r="T164" s="1"/>
  <c r="L165"/>
  <c r="Z165" s="1"/>
  <c r="AC166" s="1"/>
  <c r="AD166" s="1"/>
  <c r="AD165" i="3" l="1"/>
  <c r="Y164"/>
  <c r="K165" s="1"/>
  <c r="W165"/>
  <c r="I166" s="1"/>
  <c r="U166"/>
  <c r="G167" s="1"/>
  <c r="S167"/>
  <c r="E168"/>
  <c r="U164" i="2"/>
  <c r="S164"/>
  <c r="X164"/>
  <c r="I165"/>
  <c r="D165"/>
  <c r="H165"/>
  <c r="F165"/>
  <c r="K165"/>
  <c r="T167" i="3" l="1"/>
  <c r="V166"/>
  <c r="X165"/>
  <c r="F168"/>
  <c r="R168"/>
  <c r="D169" s="1"/>
  <c r="H167"/>
  <c r="J166"/>
  <c r="L165"/>
  <c r="Z165" s="1"/>
  <c r="AC166" s="1"/>
  <c r="V165" i="2"/>
  <c r="Y165"/>
  <c r="E165"/>
  <c r="R165" s="1"/>
  <c r="J165"/>
  <c r="W165" s="1"/>
  <c r="G165"/>
  <c r="T165" s="1"/>
  <c r="L166"/>
  <c r="Z166" s="1"/>
  <c r="AC167" s="1"/>
  <c r="AD166" i="3" l="1"/>
  <c r="AD167" i="2"/>
  <c r="Y165" i="3"/>
  <c r="K166" s="1"/>
  <c r="W166"/>
  <c r="I167" s="1"/>
  <c r="U167"/>
  <c r="G168" s="1"/>
  <c r="S168"/>
  <c r="E169"/>
  <c r="U165" i="2"/>
  <c r="S165"/>
  <c r="X165"/>
  <c r="I166"/>
  <c r="D166"/>
  <c r="H166"/>
  <c r="F166"/>
  <c r="K166"/>
  <c r="T168" i="3" l="1"/>
  <c r="V167"/>
  <c r="X166"/>
  <c r="F169"/>
  <c r="R169"/>
  <c r="D170" s="1"/>
  <c r="H168"/>
  <c r="J167"/>
  <c r="L166"/>
  <c r="V166" i="2"/>
  <c r="Y166"/>
  <c r="E166"/>
  <c r="R166" s="1"/>
  <c r="J166"/>
  <c r="W166" s="1"/>
  <c r="G166"/>
  <c r="T166" s="1"/>
  <c r="L167"/>
  <c r="Z167" s="1"/>
  <c r="AC168" s="1"/>
  <c r="AD168" l="1"/>
  <c r="Y166" i="3"/>
  <c r="K167" s="1"/>
  <c r="Z166"/>
  <c r="AC167" s="1"/>
  <c r="W167"/>
  <c r="I168" s="1"/>
  <c r="U168"/>
  <c r="G169" s="1"/>
  <c r="S169"/>
  <c r="E170"/>
  <c r="U166" i="2"/>
  <c r="S166"/>
  <c r="X166"/>
  <c r="I167"/>
  <c r="D167"/>
  <c r="H167"/>
  <c r="F167"/>
  <c r="K167"/>
  <c r="AD167" i="3" l="1"/>
  <c r="T169"/>
  <c r="V168"/>
  <c r="X167"/>
  <c r="F170"/>
  <c r="R170"/>
  <c r="D171" s="1"/>
  <c r="H169"/>
  <c r="J168"/>
  <c r="L167"/>
  <c r="Z167" s="1"/>
  <c r="AC168" s="1"/>
  <c r="V167" i="2"/>
  <c r="Y167"/>
  <c r="E167"/>
  <c r="R167" s="1"/>
  <c r="J167"/>
  <c r="W167" s="1"/>
  <c r="G167"/>
  <c r="T167" s="1"/>
  <c r="L168"/>
  <c r="Z168" s="1"/>
  <c r="AC169" s="1"/>
  <c r="AD169" l="1"/>
  <c r="AD168" i="3"/>
  <c r="Y167"/>
  <c r="K168" s="1"/>
  <c r="W168"/>
  <c r="I169" s="1"/>
  <c r="U169"/>
  <c r="G170" s="1"/>
  <c r="S170"/>
  <c r="E171"/>
  <c r="U167" i="2"/>
  <c r="S167"/>
  <c r="X167"/>
  <c r="I168"/>
  <c r="D168"/>
  <c r="H168"/>
  <c r="F168"/>
  <c r="K168"/>
  <c r="T170" i="3" l="1"/>
  <c r="V169"/>
  <c r="X168"/>
  <c r="F171"/>
  <c r="R171"/>
  <c r="D172" s="1"/>
  <c r="H170"/>
  <c r="J169"/>
  <c r="L168"/>
  <c r="Z168" s="1"/>
  <c r="AC169" s="1"/>
  <c r="V168" i="2"/>
  <c r="Y168"/>
  <c r="E168"/>
  <c r="R168" s="1"/>
  <c r="J168"/>
  <c r="W168" s="1"/>
  <c r="G168"/>
  <c r="T168" s="1"/>
  <c r="L169"/>
  <c r="Z169" s="1"/>
  <c r="AC170" s="1"/>
  <c r="AD170" s="1"/>
  <c r="AD169" i="3" l="1"/>
  <c r="Y168"/>
  <c r="K169" s="1"/>
  <c r="W169"/>
  <c r="I170" s="1"/>
  <c r="U170"/>
  <c r="G171" s="1"/>
  <c r="S171"/>
  <c r="E172"/>
  <c r="U168" i="2"/>
  <c r="S168"/>
  <c r="X168"/>
  <c r="I169"/>
  <c r="D169"/>
  <c r="H169"/>
  <c r="F169"/>
  <c r="K169"/>
  <c r="T171" i="3" l="1"/>
  <c r="V170"/>
  <c r="X169"/>
  <c r="F172"/>
  <c r="R172"/>
  <c r="D173" s="1"/>
  <c r="H171"/>
  <c r="J170"/>
  <c r="L169"/>
  <c r="Z169" s="1"/>
  <c r="AC170" s="1"/>
  <c r="V169" i="2"/>
  <c r="Y169"/>
  <c r="E169"/>
  <c r="R169" s="1"/>
  <c r="J169"/>
  <c r="W169" s="1"/>
  <c r="G169"/>
  <c r="T169" s="1"/>
  <c r="L170"/>
  <c r="Z170" s="1"/>
  <c r="AC171" s="1"/>
  <c r="AD170" i="3" l="1"/>
  <c r="AD171" i="2"/>
  <c r="Y169" i="3"/>
  <c r="K170" s="1"/>
  <c r="W170"/>
  <c r="I171" s="1"/>
  <c r="U171"/>
  <c r="G172" s="1"/>
  <c r="S172"/>
  <c r="E173"/>
  <c r="U169" i="2"/>
  <c r="S169"/>
  <c r="X169"/>
  <c r="I170"/>
  <c r="D170"/>
  <c r="H170"/>
  <c r="F170"/>
  <c r="K170"/>
  <c r="T172" i="3" l="1"/>
  <c r="V171"/>
  <c r="X170"/>
  <c r="F173"/>
  <c r="R173"/>
  <c r="D174" s="1"/>
  <c r="H172"/>
  <c r="J171"/>
  <c r="L170"/>
  <c r="V170" i="2"/>
  <c r="Y170"/>
  <c r="E170"/>
  <c r="R170" s="1"/>
  <c r="J170"/>
  <c r="W170" s="1"/>
  <c r="G170"/>
  <c r="T170" s="1"/>
  <c r="L171"/>
  <c r="Z171" s="1"/>
  <c r="AC172" s="1"/>
  <c r="AD172" l="1"/>
  <c r="Y170" i="3"/>
  <c r="K171" s="1"/>
  <c r="Z170"/>
  <c r="AC171" s="1"/>
  <c r="W171"/>
  <c r="I172" s="1"/>
  <c r="U172"/>
  <c r="G173" s="1"/>
  <c r="S173"/>
  <c r="E174"/>
  <c r="U170" i="2"/>
  <c r="S170"/>
  <c r="X170"/>
  <c r="I171"/>
  <c r="D171"/>
  <c r="H171"/>
  <c r="F171"/>
  <c r="K171"/>
  <c r="AD171" i="3" l="1"/>
  <c r="T173"/>
  <c r="V172"/>
  <c r="X171"/>
  <c r="F174"/>
  <c r="R174"/>
  <c r="D175" s="1"/>
  <c r="H173"/>
  <c r="J172"/>
  <c r="L171"/>
  <c r="Z171" s="1"/>
  <c r="AC172" s="1"/>
  <c r="V171" i="2"/>
  <c r="Y171"/>
  <c r="E171"/>
  <c r="R171" s="1"/>
  <c r="J171"/>
  <c r="W171" s="1"/>
  <c r="G171"/>
  <c r="T171" s="1"/>
  <c r="L172"/>
  <c r="Z172" s="1"/>
  <c r="AC173" s="1"/>
  <c r="AD173" l="1"/>
  <c r="AD172" i="3"/>
  <c r="Y171"/>
  <c r="K172" s="1"/>
  <c r="W172"/>
  <c r="I173" s="1"/>
  <c r="U173"/>
  <c r="G174" s="1"/>
  <c r="S174"/>
  <c r="E175"/>
  <c r="U171" i="2"/>
  <c r="S171"/>
  <c r="X171"/>
  <c r="I172"/>
  <c r="D172"/>
  <c r="H172"/>
  <c r="F172"/>
  <c r="K172"/>
  <c r="T174" i="3" l="1"/>
  <c r="V173"/>
  <c r="X172"/>
  <c r="F175"/>
  <c r="R175"/>
  <c r="D176" s="1"/>
  <c r="H174"/>
  <c r="J173"/>
  <c r="L172"/>
  <c r="Z172" s="1"/>
  <c r="AC173" s="1"/>
  <c r="V172" i="2"/>
  <c r="Y172"/>
  <c r="E172"/>
  <c r="R172" s="1"/>
  <c r="J172"/>
  <c r="W172" s="1"/>
  <c r="G172"/>
  <c r="T172" s="1"/>
  <c r="L173"/>
  <c r="Z173" s="1"/>
  <c r="AC174" s="1"/>
  <c r="AD174" s="1"/>
  <c r="AD173" i="3" l="1"/>
  <c r="Y172"/>
  <c r="K173" s="1"/>
  <c r="W173"/>
  <c r="I174" s="1"/>
  <c r="U174"/>
  <c r="G175" s="1"/>
  <c r="S175"/>
  <c r="E176"/>
  <c r="U172" i="2"/>
  <c r="S172"/>
  <c r="X172"/>
  <c r="I173"/>
  <c r="D173"/>
  <c r="H173"/>
  <c r="F173"/>
  <c r="K173"/>
  <c r="T175" i="3" l="1"/>
  <c r="V174"/>
  <c r="X173"/>
  <c r="F176"/>
  <c r="R176"/>
  <c r="D177" s="1"/>
  <c r="H175"/>
  <c r="J174"/>
  <c r="L173"/>
  <c r="Z173" s="1"/>
  <c r="AC174" s="1"/>
  <c r="V173" i="2"/>
  <c r="Y173"/>
  <c r="E173"/>
  <c r="R173" s="1"/>
  <c r="J173"/>
  <c r="W173" s="1"/>
  <c r="G173"/>
  <c r="T173" s="1"/>
  <c r="L174"/>
  <c r="Z174" s="1"/>
  <c r="AC175" s="1"/>
  <c r="AD174" i="3" l="1"/>
  <c r="AD175" i="2"/>
  <c r="Y173" i="3"/>
  <c r="K174" s="1"/>
  <c r="W174"/>
  <c r="I175" s="1"/>
  <c r="U175"/>
  <c r="G176" s="1"/>
  <c r="S176"/>
  <c r="E177"/>
  <c r="U173" i="2"/>
  <c r="S173"/>
  <c r="X173"/>
  <c r="I174"/>
  <c r="D174"/>
  <c r="H174"/>
  <c r="F174"/>
  <c r="K174"/>
  <c r="T176" i="3" l="1"/>
  <c r="V175"/>
  <c r="X174"/>
  <c r="F177"/>
  <c r="R177"/>
  <c r="D178" s="1"/>
  <c r="H176"/>
  <c r="J175"/>
  <c r="L174"/>
  <c r="V174" i="2"/>
  <c r="Y174"/>
  <c r="E174"/>
  <c r="R174" s="1"/>
  <c r="J174"/>
  <c r="W174" s="1"/>
  <c r="G174"/>
  <c r="T174" s="1"/>
  <c r="L175"/>
  <c r="Z175" s="1"/>
  <c r="AC176" s="1"/>
  <c r="AD176" l="1"/>
  <c r="Y174" i="3"/>
  <c r="K175" s="1"/>
  <c r="Z174"/>
  <c r="AC175" s="1"/>
  <c r="W175"/>
  <c r="I176" s="1"/>
  <c r="U176"/>
  <c r="G177" s="1"/>
  <c r="S177"/>
  <c r="E178"/>
  <c r="U174" i="2"/>
  <c r="S174"/>
  <c r="X174"/>
  <c r="I175"/>
  <c r="D175"/>
  <c r="H175"/>
  <c r="F175"/>
  <c r="K175"/>
  <c r="AD175" i="3" l="1"/>
  <c r="T177"/>
  <c r="V176"/>
  <c r="X175"/>
  <c r="F178"/>
  <c r="R178"/>
  <c r="D179" s="1"/>
  <c r="H177"/>
  <c r="J176"/>
  <c r="L175"/>
  <c r="Z175" s="1"/>
  <c r="AC176" s="1"/>
  <c r="V175" i="2"/>
  <c r="Y175"/>
  <c r="E175"/>
  <c r="R175" s="1"/>
  <c r="J175"/>
  <c r="W175" s="1"/>
  <c r="G175"/>
  <c r="T175" s="1"/>
  <c r="L176"/>
  <c r="Z176" s="1"/>
  <c r="AC177" s="1"/>
  <c r="AD177" l="1"/>
  <c r="AD176" i="3"/>
  <c r="Y175"/>
  <c r="K176" s="1"/>
  <c r="W176"/>
  <c r="I177" s="1"/>
  <c r="U177"/>
  <c r="G178" s="1"/>
  <c r="S178"/>
  <c r="E179"/>
  <c r="U175" i="2"/>
  <c r="S175"/>
  <c r="X175"/>
  <c r="I176"/>
  <c r="D176"/>
  <c r="H176"/>
  <c r="F176"/>
  <c r="K176"/>
  <c r="T178" i="3" l="1"/>
  <c r="V177"/>
  <c r="X176"/>
  <c r="F179"/>
  <c r="R179"/>
  <c r="D180" s="1"/>
  <c r="H178"/>
  <c r="J177"/>
  <c r="L176"/>
  <c r="Z176" s="1"/>
  <c r="AC177" s="1"/>
  <c r="V176" i="2"/>
  <c r="Y176"/>
  <c r="E176"/>
  <c r="R176" s="1"/>
  <c r="J176"/>
  <c r="W176" s="1"/>
  <c r="G176"/>
  <c r="T176" s="1"/>
  <c r="L177"/>
  <c r="Z177" s="1"/>
  <c r="AC178" s="1"/>
  <c r="AD178" s="1"/>
  <c r="AD177" i="3" l="1"/>
  <c r="Y176"/>
  <c r="K177" s="1"/>
  <c r="W177"/>
  <c r="I178" s="1"/>
  <c r="U178"/>
  <c r="G179" s="1"/>
  <c r="S179"/>
  <c r="E180"/>
  <c r="U176" i="2"/>
  <c r="S176"/>
  <c r="X176"/>
  <c r="I177"/>
  <c r="D177"/>
  <c r="H177"/>
  <c r="F177"/>
  <c r="K177"/>
  <c r="T179" i="3" l="1"/>
  <c r="V178"/>
  <c r="X177"/>
  <c r="F180"/>
  <c r="R180"/>
  <c r="D181" s="1"/>
  <c r="H179"/>
  <c r="J178"/>
  <c r="L177"/>
  <c r="Z177" s="1"/>
  <c r="AC178" s="1"/>
  <c r="V177" i="2"/>
  <c r="Y177"/>
  <c r="E177"/>
  <c r="R177" s="1"/>
  <c r="J177"/>
  <c r="W177" s="1"/>
  <c r="G177"/>
  <c r="T177" s="1"/>
  <c r="L178"/>
  <c r="Z178" s="1"/>
  <c r="AC179" s="1"/>
  <c r="AD178" i="3" l="1"/>
  <c r="AD179" i="2"/>
  <c r="Y177" i="3"/>
  <c r="K178" s="1"/>
  <c r="W178"/>
  <c r="I179" s="1"/>
  <c r="U179"/>
  <c r="G180" s="1"/>
  <c r="S180"/>
  <c r="E181"/>
  <c r="U177" i="2"/>
  <c r="S177"/>
  <c r="X177"/>
  <c r="I178"/>
  <c r="D178"/>
  <c r="H178"/>
  <c r="F178"/>
  <c r="K178"/>
  <c r="T180" i="3" l="1"/>
  <c r="V179"/>
  <c r="X178"/>
  <c r="F181"/>
  <c r="R181"/>
  <c r="D182" s="1"/>
  <c r="H180"/>
  <c r="J179"/>
  <c r="L178"/>
  <c r="V178" i="2"/>
  <c r="Y178"/>
  <c r="E178"/>
  <c r="R178" s="1"/>
  <c r="J178"/>
  <c r="W178" s="1"/>
  <c r="G178"/>
  <c r="T178" s="1"/>
  <c r="L179"/>
  <c r="Z179" s="1"/>
  <c r="AC180" s="1"/>
  <c r="AD180" l="1"/>
  <c r="Y178" i="3"/>
  <c r="K179" s="1"/>
  <c r="Z178"/>
  <c r="AC179" s="1"/>
  <c r="W179"/>
  <c r="I180" s="1"/>
  <c r="U180"/>
  <c r="G181" s="1"/>
  <c r="S181"/>
  <c r="E182"/>
  <c r="U178" i="2"/>
  <c r="S178"/>
  <c r="X178"/>
  <c r="I179"/>
  <c r="D179"/>
  <c r="H179"/>
  <c r="F179"/>
  <c r="K179"/>
  <c r="AD179" i="3" l="1"/>
  <c r="T181"/>
  <c r="V180"/>
  <c r="X179"/>
  <c r="F182"/>
  <c r="R182"/>
  <c r="D183" s="1"/>
  <c r="H181"/>
  <c r="J180"/>
  <c r="L179"/>
  <c r="Z179" s="1"/>
  <c r="AC180" s="1"/>
  <c r="V179" i="2"/>
  <c r="Y179"/>
  <c r="E179"/>
  <c r="R179" s="1"/>
  <c r="J179"/>
  <c r="W179" s="1"/>
  <c r="G179"/>
  <c r="T179" s="1"/>
  <c r="L180"/>
  <c r="Z180" s="1"/>
  <c r="AC181" s="1"/>
  <c r="AD181" l="1"/>
  <c r="AD180" i="3"/>
  <c r="Y179"/>
  <c r="K180" s="1"/>
  <c r="W180"/>
  <c r="I181" s="1"/>
  <c r="U181"/>
  <c r="G182" s="1"/>
  <c r="S182"/>
  <c r="E183"/>
  <c r="U179" i="2"/>
  <c r="S179"/>
  <c r="X179"/>
  <c r="I180"/>
  <c r="D180"/>
  <c r="H180"/>
  <c r="F180"/>
  <c r="K180"/>
  <c r="T182" i="3" l="1"/>
  <c r="V181"/>
  <c r="X180"/>
  <c r="F183"/>
  <c r="R183"/>
  <c r="D184" s="1"/>
  <c r="H182"/>
  <c r="J181"/>
  <c r="L180"/>
  <c r="Z180" s="1"/>
  <c r="AC181" s="1"/>
  <c r="V180" i="2"/>
  <c r="Y180"/>
  <c r="E180"/>
  <c r="R180" s="1"/>
  <c r="J180"/>
  <c r="W180" s="1"/>
  <c r="G180"/>
  <c r="T180" s="1"/>
  <c r="L181"/>
  <c r="Z181" s="1"/>
  <c r="AC182" s="1"/>
  <c r="AD182" s="1"/>
  <c r="AD181" i="3" l="1"/>
  <c r="Y180"/>
  <c r="K181" s="1"/>
  <c r="W181"/>
  <c r="I182" s="1"/>
  <c r="U182"/>
  <c r="G183" s="1"/>
  <c r="S183"/>
  <c r="E184"/>
  <c r="U180" i="2"/>
  <c r="S180"/>
  <c r="X180"/>
  <c r="I181"/>
  <c r="D181"/>
  <c r="H181"/>
  <c r="F181"/>
  <c r="K181"/>
  <c r="T183" i="3" l="1"/>
  <c r="V182"/>
  <c r="X181"/>
  <c r="F184"/>
  <c r="R184"/>
  <c r="D185" s="1"/>
  <c r="H183"/>
  <c r="J182"/>
  <c r="L181"/>
  <c r="Z181" s="1"/>
  <c r="AC182" s="1"/>
  <c r="V181" i="2"/>
  <c r="Y181"/>
  <c r="E181"/>
  <c r="R181" s="1"/>
  <c r="J181"/>
  <c r="W181" s="1"/>
  <c r="G181"/>
  <c r="T181" s="1"/>
  <c r="L182"/>
  <c r="Z182" s="1"/>
  <c r="AC183" s="1"/>
  <c r="AD182" i="3" l="1"/>
  <c r="AD183" i="2"/>
  <c r="Y181" i="3"/>
  <c r="K182" s="1"/>
  <c r="W182"/>
  <c r="I183" s="1"/>
  <c r="U183"/>
  <c r="G184" s="1"/>
  <c r="S184"/>
  <c r="E185"/>
  <c r="U181" i="2"/>
  <c r="S181"/>
  <c r="X181"/>
  <c r="I182"/>
  <c r="D182"/>
  <c r="H182"/>
  <c r="F182"/>
  <c r="K182"/>
  <c r="T184" i="3" l="1"/>
  <c r="V183"/>
  <c r="X182"/>
  <c r="F185"/>
  <c r="R185"/>
  <c r="D186" s="1"/>
  <c r="H184"/>
  <c r="J183"/>
  <c r="L182"/>
  <c r="V182" i="2"/>
  <c r="Y182"/>
  <c r="E182"/>
  <c r="R182" s="1"/>
  <c r="J182"/>
  <c r="W182" s="1"/>
  <c r="G182"/>
  <c r="T182" s="1"/>
  <c r="L183"/>
  <c r="Z183" s="1"/>
  <c r="AC184" s="1"/>
  <c r="AD184" l="1"/>
  <c r="Y182" i="3"/>
  <c r="K183" s="1"/>
  <c r="Z182"/>
  <c r="AC183" s="1"/>
  <c r="W183"/>
  <c r="I184" s="1"/>
  <c r="U184"/>
  <c r="G185" s="1"/>
  <c r="S185"/>
  <c r="E186"/>
  <c r="U182" i="2"/>
  <c r="S182"/>
  <c r="X182"/>
  <c r="I183"/>
  <c r="D183"/>
  <c r="H183"/>
  <c r="F183"/>
  <c r="K183"/>
  <c r="AD183" i="3" l="1"/>
  <c r="T185"/>
  <c r="V184"/>
  <c r="X183"/>
  <c r="F186"/>
  <c r="R186"/>
  <c r="D187" s="1"/>
  <c r="H185"/>
  <c r="J184"/>
  <c r="L183"/>
  <c r="Z183" s="1"/>
  <c r="AC184" s="1"/>
  <c r="V183" i="2"/>
  <c r="Y183"/>
  <c r="E183"/>
  <c r="R183" s="1"/>
  <c r="J183"/>
  <c r="W183" s="1"/>
  <c r="G183"/>
  <c r="T183" s="1"/>
  <c r="L184"/>
  <c r="Z184" s="1"/>
  <c r="AC185" s="1"/>
  <c r="AD185" l="1"/>
  <c r="AD184" i="3"/>
  <c r="Y183"/>
  <c r="K184" s="1"/>
  <c r="W184"/>
  <c r="I185" s="1"/>
  <c r="U185"/>
  <c r="G186" s="1"/>
  <c r="S186"/>
  <c r="E187"/>
  <c r="U183" i="2"/>
  <c r="S183"/>
  <c r="X183"/>
  <c r="I184"/>
  <c r="D184"/>
  <c r="H184"/>
  <c r="F184"/>
  <c r="K184"/>
  <c r="T186" i="3" l="1"/>
  <c r="V185"/>
  <c r="X184"/>
  <c r="F187"/>
  <c r="R187"/>
  <c r="D188" s="1"/>
  <c r="H186"/>
  <c r="J185"/>
  <c r="L184"/>
  <c r="Z184" s="1"/>
  <c r="AC185" s="1"/>
  <c r="V184" i="2"/>
  <c r="Y184"/>
  <c r="E184"/>
  <c r="R184" s="1"/>
  <c r="J184"/>
  <c r="W184" s="1"/>
  <c r="G184"/>
  <c r="T184" s="1"/>
  <c r="L185"/>
  <c r="Z185" s="1"/>
  <c r="AC186" s="1"/>
  <c r="AD186" s="1"/>
  <c r="AD185" i="3" l="1"/>
  <c r="Y184"/>
  <c r="K185" s="1"/>
  <c r="W185"/>
  <c r="I186" s="1"/>
  <c r="U186"/>
  <c r="G187" s="1"/>
  <c r="S187"/>
  <c r="E188"/>
  <c r="U184" i="2"/>
  <c r="S184"/>
  <c r="X184"/>
  <c r="I185"/>
  <c r="D185"/>
  <c r="H185"/>
  <c r="F185"/>
  <c r="K185"/>
  <c r="T187" i="3" l="1"/>
  <c r="V186"/>
  <c r="X185"/>
  <c r="F188"/>
  <c r="R188"/>
  <c r="D189" s="1"/>
  <c r="H187"/>
  <c r="J186"/>
  <c r="L185"/>
  <c r="Z185" s="1"/>
  <c r="AC186" s="1"/>
  <c r="V185" i="2"/>
  <c r="Y185"/>
  <c r="E185"/>
  <c r="R185" s="1"/>
  <c r="J185"/>
  <c r="W185" s="1"/>
  <c r="G185"/>
  <c r="T185" s="1"/>
  <c r="L186"/>
  <c r="Z186" s="1"/>
  <c r="AC187" s="1"/>
  <c r="AD186" i="3" l="1"/>
  <c r="AD187" i="2"/>
  <c r="Y185" i="3"/>
  <c r="K186" s="1"/>
  <c r="W186"/>
  <c r="I187" s="1"/>
  <c r="U187"/>
  <c r="G188" s="1"/>
  <c r="S188"/>
  <c r="E189"/>
  <c r="U185" i="2"/>
  <c r="S185"/>
  <c r="X185"/>
  <c r="I186"/>
  <c r="D186"/>
  <c r="H186"/>
  <c r="F186"/>
  <c r="K186"/>
  <c r="T188" i="3" l="1"/>
  <c r="V187"/>
  <c r="X186"/>
  <c r="F189"/>
  <c r="R189"/>
  <c r="D190" s="1"/>
  <c r="H188"/>
  <c r="J187"/>
  <c r="L186"/>
  <c r="V186" i="2"/>
  <c r="Y186"/>
  <c r="E186"/>
  <c r="R186" s="1"/>
  <c r="J186"/>
  <c r="W186" s="1"/>
  <c r="G186"/>
  <c r="T186" s="1"/>
  <c r="L187"/>
  <c r="Z187" s="1"/>
  <c r="AC188" s="1"/>
  <c r="AD188" l="1"/>
  <c r="Y186" i="3"/>
  <c r="K187" s="1"/>
  <c r="Z186"/>
  <c r="AC187" s="1"/>
  <c r="W187"/>
  <c r="I188" s="1"/>
  <c r="U188"/>
  <c r="G189" s="1"/>
  <c r="S189"/>
  <c r="E190"/>
  <c r="U186" i="2"/>
  <c r="S186"/>
  <c r="X186"/>
  <c r="I187"/>
  <c r="D187"/>
  <c r="H187"/>
  <c r="F187"/>
  <c r="K187"/>
  <c r="AD187" i="3" l="1"/>
  <c r="T189"/>
  <c r="V188"/>
  <c r="X187"/>
  <c r="F190"/>
  <c r="R190"/>
  <c r="D191" s="1"/>
  <c r="H189"/>
  <c r="J188"/>
  <c r="L187"/>
  <c r="Z187" s="1"/>
  <c r="AC188" s="1"/>
  <c r="V187" i="2"/>
  <c r="Y187"/>
  <c r="E187"/>
  <c r="R187" s="1"/>
  <c r="J187"/>
  <c r="W187" s="1"/>
  <c r="G187"/>
  <c r="T187" s="1"/>
  <c r="L188"/>
  <c r="Z188" s="1"/>
  <c r="AC189" s="1"/>
  <c r="AD189" l="1"/>
  <c r="AD188" i="3"/>
  <c r="Y187"/>
  <c r="K188" s="1"/>
  <c r="W188"/>
  <c r="I189" s="1"/>
  <c r="U189"/>
  <c r="G190" s="1"/>
  <c r="S190"/>
  <c r="E191"/>
  <c r="U187" i="2"/>
  <c r="S187"/>
  <c r="X187"/>
  <c r="I188"/>
  <c r="D188"/>
  <c r="H188"/>
  <c r="F188"/>
  <c r="K188"/>
  <c r="T190" i="3" l="1"/>
  <c r="V189"/>
  <c r="X188"/>
  <c r="F191"/>
  <c r="R191"/>
  <c r="D192" s="1"/>
  <c r="H190"/>
  <c r="J189"/>
  <c r="L188"/>
  <c r="Z188" s="1"/>
  <c r="AC189" s="1"/>
  <c r="V188" i="2"/>
  <c r="Y188"/>
  <c r="E188"/>
  <c r="R188" s="1"/>
  <c r="J188"/>
  <c r="W188" s="1"/>
  <c r="G188"/>
  <c r="T188" s="1"/>
  <c r="L189"/>
  <c r="Z189" s="1"/>
  <c r="AC190" s="1"/>
  <c r="AD190" s="1"/>
  <c r="AD189" i="3" l="1"/>
  <c r="Y188"/>
  <c r="K189" s="1"/>
  <c r="W189"/>
  <c r="I190" s="1"/>
  <c r="U190"/>
  <c r="G191" s="1"/>
  <c r="S191"/>
  <c r="E192"/>
  <c r="U188" i="2"/>
  <c r="S188"/>
  <c r="X188"/>
  <c r="I189"/>
  <c r="D189"/>
  <c r="H189"/>
  <c r="F189"/>
  <c r="K189"/>
  <c r="T191" i="3" l="1"/>
  <c r="V190"/>
  <c r="X189"/>
  <c r="F192"/>
  <c r="R192"/>
  <c r="D193" s="1"/>
  <c r="H191"/>
  <c r="J190"/>
  <c r="L189"/>
  <c r="Z189" s="1"/>
  <c r="AC190" s="1"/>
  <c r="V189" i="2"/>
  <c r="Y189"/>
  <c r="E189"/>
  <c r="R189" s="1"/>
  <c r="J189"/>
  <c r="W189" s="1"/>
  <c r="G189"/>
  <c r="T189" s="1"/>
  <c r="L190"/>
  <c r="Z190" s="1"/>
  <c r="AC191" s="1"/>
  <c r="AD190" i="3" l="1"/>
  <c r="AD191" i="2"/>
  <c r="Y189" i="3"/>
  <c r="K190" s="1"/>
  <c r="W190"/>
  <c r="I191" s="1"/>
  <c r="U191"/>
  <c r="G192" s="1"/>
  <c r="S192"/>
  <c r="E193"/>
  <c r="U189" i="2"/>
  <c r="S189"/>
  <c r="X189"/>
  <c r="I190"/>
  <c r="D190"/>
  <c r="H190"/>
  <c r="F190"/>
  <c r="K190"/>
  <c r="T192" i="3" l="1"/>
  <c r="V191"/>
  <c r="X190"/>
  <c r="F193"/>
  <c r="R193"/>
  <c r="D194" s="1"/>
  <c r="H192"/>
  <c r="J191"/>
  <c r="L190"/>
  <c r="V190" i="2"/>
  <c r="Y190"/>
  <c r="E190"/>
  <c r="R190" s="1"/>
  <c r="J190"/>
  <c r="W190" s="1"/>
  <c r="G190"/>
  <c r="T190" s="1"/>
  <c r="L191"/>
  <c r="Z191" s="1"/>
  <c r="AC192" s="1"/>
  <c r="AD192" l="1"/>
  <c r="Y190" i="3"/>
  <c r="K191" s="1"/>
  <c r="Z190"/>
  <c r="AC191" s="1"/>
  <c r="W191"/>
  <c r="I192" s="1"/>
  <c r="U192"/>
  <c r="G193" s="1"/>
  <c r="S193"/>
  <c r="E194"/>
  <c r="U190" i="2"/>
  <c r="S190"/>
  <c r="X190"/>
  <c r="I191"/>
  <c r="D191"/>
  <c r="H191"/>
  <c r="F191"/>
  <c r="K191"/>
  <c r="AD191" i="3" l="1"/>
  <c r="T193"/>
  <c r="V192"/>
  <c r="X191"/>
  <c r="F194"/>
  <c r="R194"/>
  <c r="D195" s="1"/>
  <c r="H193"/>
  <c r="J192"/>
  <c r="L191"/>
  <c r="Z191" s="1"/>
  <c r="AC192" s="1"/>
  <c r="V191" i="2"/>
  <c r="Y191"/>
  <c r="E191"/>
  <c r="R191" s="1"/>
  <c r="J191"/>
  <c r="W191" s="1"/>
  <c r="G191"/>
  <c r="T191" s="1"/>
  <c r="L192"/>
  <c r="Z192" s="1"/>
  <c r="AC193" s="1"/>
  <c r="AD193" l="1"/>
  <c r="AD192" i="3"/>
  <c r="Y191"/>
  <c r="K192" s="1"/>
  <c r="W192"/>
  <c r="I193" s="1"/>
  <c r="U193"/>
  <c r="G194" s="1"/>
  <c r="S194"/>
  <c r="E195"/>
  <c r="U191" i="2"/>
  <c r="S191"/>
  <c r="X191"/>
  <c r="I192"/>
  <c r="D192"/>
  <c r="H192"/>
  <c r="F192"/>
  <c r="K192"/>
  <c r="T194" i="3" l="1"/>
  <c r="V193"/>
  <c r="X192"/>
  <c r="F195"/>
  <c r="R195"/>
  <c r="D196" s="1"/>
  <c r="H194"/>
  <c r="J193"/>
  <c r="L192"/>
  <c r="Z192" s="1"/>
  <c r="AC193" s="1"/>
  <c r="V192" i="2"/>
  <c r="Y192"/>
  <c r="E192"/>
  <c r="R192" s="1"/>
  <c r="J192"/>
  <c r="W192" s="1"/>
  <c r="G192"/>
  <c r="T192" s="1"/>
  <c r="L193"/>
  <c r="Z193" s="1"/>
  <c r="AC194" s="1"/>
  <c r="AD194" s="1"/>
  <c r="AD193" i="3" l="1"/>
  <c r="Y192"/>
  <c r="K193" s="1"/>
  <c r="W193"/>
  <c r="I194" s="1"/>
  <c r="U194"/>
  <c r="G195" s="1"/>
  <c r="S195"/>
  <c r="E196"/>
  <c r="U192" i="2"/>
  <c r="S192"/>
  <c r="X192"/>
  <c r="I193"/>
  <c r="D193"/>
  <c r="H193"/>
  <c r="F193"/>
  <c r="K193"/>
  <c r="T195" i="3" l="1"/>
  <c r="V194"/>
  <c r="X193"/>
  <c r="F196"/>
  <c r="R196"/>
  <c r="D197" s="1"/>
  <c r="H195"/>
  <c r="J194"/>
  <c r="L193"/>
  <c r="Z193" s="1"/>
  <c r="AC194" s="1"/>
  <c r="V193" i="2"/>
  <c r="Y193"/>
  <c r="E193"/>
  <c r="R193" s="1"/>
  <c r="J193"/>
  <c r="W193" s="1"/>
  <c r="G193"/>
  <c r="T193" s="1"/>
  <c r="L194"/>
  <c r="Z194" s="1"/>
  <c r="AC195" s="1"/>
  <c r="AD194" i="3" l="1"/>
  <c r="AD195" i="2"/>
  <c r="Y193" i="3"/>
  <c r="K194" s="1"/>
  <c r="W194"/>
  <c r="I195" s="1"/>
  <c r="U195"/>
  <c r="G196" s="1"/>
  <c r="S196"/>
  <c r="E197"/>
  <c r="U193" i="2"/>
  <c r="S193"/>
  <c r="X193"/>
  <c r="I194"/>
  <c r="D194"/>
  <c r="H194"/>
  <c r="F194"/>
  <c r="K194"/>
  <c r="T196" i="3" l="1"/>
  <c r="V195"/>
  <c r="X194"/>
  <c r="F197"/>
  <c r="R197"/>
  <c r="D198" s="1"/>
  <c r="H196"/>
  <c r="J195"/>
  <c r="L194"/>
  <c r="V194" i="2"/>
  <c r="Y194"/>
  <c r="E194"/>
  <c r="R194" s="1"/>
  <c r="J194"/>
  <c r="W194" s="1"/>
  <c r="G194"/>
  <c r="T194" s="1"/>
  <c r="L195"/>
  <c r="Z195" s="1"/>
  <c r="AC196" s="1"/>
  <c r="AD196" l="1"/>
  <c r="Y194" i="3"/>
  <c r="K195" s="1"/>
  <c r="Z194"/>
  <c r="AC195" s="1"/>
  <c r="W195"/>
  <c r="I196" s="1"/>
  <c r="U196"/>
  <c r="G197" s="1"/>
  <c r="S197"/>
  <c r="E198"/>
  <c r="U194" i="2"/>
  <c r="S194"/>
  <c r="X194"/>
  <c r="I195"/>
  <c r="D195"/>
  <c r="H195"/>
  <c r="F195"/>
  <c r="K195"/>
  <c r="AD195" i="3" l="1"/>
  <c r="T197"/>
  <c r="V196"/>
  <c r="X195"/>
  <c r="F198"/>
  <c r="R198"/>
  <c r="D199" s="1"/>
  <c r="H197"/>
  <c r="J196"/>
  <c r="L195"/>
  <c r="Z195" s="1"/>
  <c r="AC196" s="1"/>
  <c r="V195" i="2"/>
  <c r="Y195"/>
  <c r="E195"/>
  <c r="R195" s="1"/>
  <c r="J195"/>
  <c r="W195" s="1"/>
  <c r="G195"/>
  <c r="T195" s="1"/>
  <c r="L196"/>
  <c r="Z196" s="1"/>
  <c r="AC197" s="1"/>
  <c r="AD197" l="1"/>
  <c r="AD196" i="3"/>
  <c r="Y195"/>
  <c r="K196" s="1"/>
  <c r="W196"/>
  <c r="I197" s="1"/>
  <c r="U197"/>
  <c r="G198" s="1"/>
  <c r="S198"/>
  <c r="E199"/>
  <c r="U195" i="2"/>
  <c r="S195"/>
  <c r="X195"/>
  <c r="I196"/>
  <c r="D196"/>
  <c r="H196"/>
  <c r="F196"/>
  <c r="K196"/>
  <c r="T198" i="3" l="1"/>
  <c r="V197"/>
  <c r="X196"/>
  <c r="F199"/>
  <c r="R199"/>
  <c r="D200" s="1"/>
  <c r="H198"/>
  <c r="J197"/>
  <c r="L196"/>
  <c r="Z196" s="1"/>
  <c r="AC197" s="1"/>
  <c r="V196" i="2"/>
  <c r="Y196"/>
  <c r="E196"/>
  <c r="R196" s="1"/>
  <c r="J196"/>
  <c r="W196" s="1"/>
  <c r="G196"/>
  <c r="T196" s="1"/>
  <c r="L197"/>
  <c r="Z197" s="1"/>
  <c r="AC198" s="1"/>
  <c r="AD198" s="1"/>
  <c r="AD197" i="3" l="1"/>
  <c r="Y196"/>
  <c r="K197" s="1"/>
  <c r="W197"/>
  <c r="I198" s="1"/>
  <c r="U198"/>
  <c r="G199" s="1"/>
  <c r="S199"/>
  <c r="E200"/>
  <c r="U196" i="2"/>
  <c r="S196"/>
  <c r="X196"/>
  <c r="I197"/>
  <c r="D197"/>
  <c r="H197"/>
  <c r="F197"/>
  <c r="K197"/>
  <c r="T199" i="3" l="1"/>
  <c r="V198"/>
  <c r="X197"/>
  <c r="F200"/>
  <c r="R200"/>
  <c r="D201" s="1"/>
  <c r="H199"/>
  <c r="J198"/>
  <c r="L197"/>
  <c r="Z197" s="1"/>
  <c r="AC198" s="1"/>
  <c r="V197" i="2"/>
  <c r="Y197"/>
  <c r="E197"/>
  <c r="R197" s="1"/>
  <c r="J197"/>
  <c r="W197" s="1"/>
  <c r="G197"/>
  <c r="T197" s="1"/>
  <c r="L198"/>
  <c r="Z198" s="1"/>
  <c r="AC199" s="1"/>
  <c r="AD198" i="3" l="1"/>
  <c r="AD199" i="2"/>
  <c r="Y197" i="3"/>
  <c r="K198" s="1"/>
  <c r="W198"/>
  <c r="I199" s="1"/>
  <c r="U199"/>
  <c r="G200" s="1"/>
  <c r="S200"/>
  <c r="E201"/>
  <c r="U197" i="2"/>
  <c r="S197"/>
  <c r="X197"/>
  <c r="I198"/>
  <c r="D198"/>
  <c r="H198"/>
  <c r="F198"/>
  <c r="K198"/>
  <c r="T200" i="3" l="1"/>
  <c r="V199"/>
  <c r="X198"/>
  <c r="F201"/>
  <c r="R201"/>
  <c r="D202" s="1"/>
  <c r="H200"/>
  <c r="J199"/>
  <c r="L198"/>
  <c r="V198" i="2"/>
  <c r="Y198"/>
  <c r="E198"/>
  <c r="R198" s="1"/>
  <c r="J198"/>
  <c r="W198" s="1"/>
  <c r="G198"/>
  <c r="T198" s="1"/>
  <c r="L199"/>
  <c r="Z199" s="1"/>
  <c r="AC200" s="1"/>
  <c r="AD200" l="1"/>
  <c r="Y198" i="3"/>
  <c r="K199" s="1"/>
  <c r="Z198"/>
  <c r="AC199" s="1"/>
  <c r="W199"/>
  <c r="I200" s="1"/>
  <c r="U200"/>
  <c r="G201" s="1"/>
  <c r="S201"/>
  <c r="E202"/>
  <c r="U198" i="2"/>
  <c r="S198"/>
  <c r="X198"/>
  <c r="I199"/>
  <c r="D199"/>
  <c r="H199"/>
  <c r="F199"/>
  <c r="K199"/>
  <c r="AD199" i="3" l="1"/>
  <c r="T201"/>
  <c r="V200"/>
  <c r="X199"/>
  <c r="F202"/>
  <c r="R202"/>
  <c r="D203" s="1"/>
  <c r="H201"/>
  <c r="J200"/>
  <c r="L199"/>
  <c r="Z199" s="1"/>
  <c r="AC200" s="1"/>
  <c r="V199" i="2"/>
  <c r="Y199"/>
  <c r="E199"/>
  <c r="R199" s="1"/>
  <c r="J199"/>
  <c r="W199" s="1"/>
  <c r="G199"/>
  <c r="T199" s="1"/>
  <c r="L200"/>
  <c r="Z200" s="1"/>
  <c r="AC201" s="1"/>
  <c r="AD201" l="1"/>
  <c r="AD200" i="3"/>
  <c r="Y199"/>
  <c r="K200" s="1"/>
  <c r="W200"/>
  <c r="I201" s="1"/>
  <c r="U201"/>
  <c r="G202" s="1"/>
  <c r="S202"/>
  <c r="E203"/>
  <c r="U199" i="2"/>
  <c r="S199"/>
  <c r="X199"/>
  <c r="I200"/>
  <c r="D200"/>
  <c r="H200"/>
  <c r="F200"/>
  <c r="K200"/>
  <c r="T202" i="3" l="1"/>
  <c r="V201"/>
  <c r="X200"/>
  <c r="F203"/>
  <c r="R203"/>
  <c r="D204" s="1"/>
  <c r="H202"/>
  <c r="J201"/>
  <c r="L200"/>
  <c r="Z200" s="1"/>
  <c r="AC201" s="1"/>
  <c r="V200" i="2"/>
  <c r="Y200"/>
  <c r="E200"/>
  <c r="R200" s="1"/>
  <c r="J200"/>
  <c r="W200" s="1"/>
  <c r="G200"/>
  <c r="T200" s="1"/>
  <c r="L201"/>
  <c r="Z201" s="1"/>
  <c r="AC202" s="1"/>
  <c r="AD202" s="1"/>
  <c r="AD201" i="3" l="1"/>
  <c r="Y200"/>
  <c r="K201" s="1"/>
  <c r="W201"/>
  <c r="I202" s="1"/>
  <c r="U202"/>
  <c r="G203" s="1"/>
  <c r="S203"/>
  <c r="E204"/>
  <c r="U200" i="2"/>
  <c r="S200"/>
  <c r="X200"/>
  <c r="I201"/>
  <c r="D201"/>
  <c r="H201"/>
  <c r="F201"/>
  <c r="K201"/>
  <c r="T203" i="3" l="1"/>
  <c r="V202"/>
  <c r="X201"/>
  <c r="F204"/>
  <c r="R204"/>
  <c r="D205" s="1"/>
  <c r="H203"/>
  <c r="J202"/>
  <c r="L201"/>
  <c r="Z201" s="1"/>
  <c r="AC202" s="1"/>
  <c r="V201" i="2"/>
  <c r="Y201"/>
  <c r="E201"/>
  <c r="R201" s="1"/>
  <c r="J201"/>
  <c r="W201" s="1"/>
  <c r="G201"/>
  <c r="T201" s="1"/>
  <c r="L202"/>
  <c r="Z202" s="1"/>
  <c r="AC203" s="1"/>
  <c r="AD202" i="3" l="1"/>
  <c r="AD203" i="2"/>
  <c r="Y201" i="3"/>
  <c r="K202" s="1"/>
  <c r="W202"/>
  <c r="I203" s="1"/>
  <c r="U203"/>
  <c r="G204" s="1"/>
  <c r="S204"/>
  <c r="E205"/>
  <c r="U201" i="2"/>
  <c r="S201"/>
  <c r="X201"/>
  <c r="I202"/>
  <c r="D202"/>
  <c r="H202"/>
  <c r="F202"/>
  <c r="K202"/>
  <c r="T204" i="3" l="1"/>
  <c r="V203"/>
  <c r="X202"/>
  <c r="F205"/>
  <c r="R205"/>
  <c r="D206" s="1"/>
  <c r="H204"/>
  <c r="J203"/>
  <c r="L202"/>
  <c r="V202" i="2"/>
  <c r="Y202"/>
  <c r="E202"/>
  <c r="R202" s="1"/>
  <c r="J202"/>
  <c r="W202" s="1"/>
  <c r="G202"/>
  <c r="T202" s="1"/>
  <c r="L203"/>
  <c r="Z203" s="1"/>
  <c r="AC204" s="1"/>
  <c r="AD204" l="1"/>
  <c r="Y202" i="3"/>
  <c r="K203" s="1"/>
  <c r="Z202"/>
  <c r="AC203" s="1"/>
  <c r="W203"/>
  <c r="I204" s="1"/>
  <c r="U204"/>
  <c r="G205" s="1"/>
  <c r="S205"/>
  <c r="E206"/>
  <c r="U202" i="2"/>
  <c r="S202"/>
  <c r="X202"/>
  <c r="I203"/>
  <c r="D203"/>
  <c r="H203"/>
  <c r="F203"/>
  <c r="K203"/>
  <c r="AD203" i="3" l="1"/>
  <c r="T205"/>
  <c r="V204"/>
  <c r="X203"/>
  <c r="F206"/>
  <c r="R206"/>
  <c r="D207" s="1"/>
  <c r="H205"/>
  <c r="J204"/>
  <c r="L203"/>
  <c r="Z203" s="1"/>
  <c r="AC204" s="1"/>
  <c r="V203" i="2"/>
  <c r="Y203"/>
  <c r="E203"/>
  <c r="R203" s="1"/>
  <c r="J203"/>
  <c r="W203" s="1"/>
  <c r="G203"/>
  <c r="T203" s="1"/>
  <c r="L204"/>
  <c r="Z204" s="1"/>
  <c r="AC205" s="1"/>
  <c r="AD205" l="1"/>
  <c r="AD204" i="3"/>
  <c r="Y203"/>
  <c r="K204" s="1"/>
  <c r="W204"/>
  <c r="I205" s="1"/>
  <c r="U205"/>
  <c r="G206" s="1"/>
  <c r="S206"/>
  <c r="E207"/>
  <c r="U203" i="2"/>
  <c r="S203"/>
  <c r="X203"/>
  <c r="I204"/>
  <c r="D204"/>
  <c r="H204"/>
  <c r="F204"/>
  <c r="K204"/>
  <c r="T206" i="3" l="1"/>
  <c r="V205"/>
  <c r="X204"/>
  <c r="F207"/>
  <c r="R207"/>
  <c r="D208" s="1"/>
  <c r="H206"/>
  <c r="J205"/>
  <c r="L204"/>
  <c r="Z204" s="1"/>
  <c r="AC205" s="1"/>
  <c r="V204" i="2"/>
  <c r="Y204"/>
  <c r="E204"/>
  <c r="R204" s="1"/>
  <c r="J204"/>
  <c r="W204" s="1"/>
  <c r="G204"/>
  <c r="T204" s="1"/>
  <c r="L205"/>
  <c r="Z205" s="1"/>
  <c r="AC206" s="1"/>
  <c r="AD206" s="1"/>
  <c r="AD205" i="3" l="1"/>
  <c r="Y204"/>
  <c r="K205" s="1"/>
  <c r="W205"/>
  <c r="I206" s="1"/>
  <c r="U206"/>
  <c r="G207" s="1"/>
  <c r="S207"/>
  <c r="E208"/>
  <c r="U204" i="2"/>
  <c r="S204"/>
  <c r="X204"/>
  <c r="I205"/>
  <c r="D205"/>
  <c r="H205"/>
  <c r="F205"/>
  <c r="K205"/>
  <c r="T207" i="3" l="1"/>
  <c r="V206"/>
  <c r="X205"/>
  <c r="F208"/>
  <c r="R208"/>
  <c r="D209" s="1"/>
  <c r="H207"/>
  <c r="J206"/>
  <c r="L205"/>
  <c r="Z205" s="1"/>
  <c r="AC206" s="1"/>
  <c r="V205" i="2"/>
  <c r="Y205"/>
  <c r="E205"/>
  <c r="R205" s="1"/>
  <c r="J205"/>
  <c r="W205" s="1"/>
  <c r="G205"/>
  <c r="T205" s="1"/>
  <c r="L206"/>
  <c r="Z206" s="1"/>
  <c r="AC207" s="1"/>
  <c r="AD206" i="3" l="1"/>
  <c r="AD207" i="2"/>
  <c r="Y205" i="3"/>
  <c r="K206" s="1"/>
  <c r="W206"/>
  <c r="I207" s="1"/>
  <c r="U207"/>
  <c r="G208" s="1"/>
  <c r="S208"/>
  <c r="E209"/>
  <c r="U205" i="2"/>
  <c r="S205"/>
  <c r="X205"/>
  <c r="I206"/>
  <c r="D206"/>
  <c r="H206"/>
  <c r="F206"/>
  <c r="K206"/>
  <c r="T208" i="3" l="1"/>
  <c r="V207"/>
  <c r="X206"/>
  <c r="F209"/>
  <c r="R209"/>
  <c r="D210" s="1"/>
  <c r="H208"/>
  <c r="J207"/>
  <c r="L206"/>
  <c r="V206" i="2"/>
  <c r="Y206"/>
  <c r="E206"/>
  <c r="R206" s="1"/>
  <c r="J206"/>
  <c r="W206" s="1"/>
  <c r="G206"/>
  <c r="T206" s="1"/>
  <c r="L207"/>
  <c r="Z207" s="1"/>
  <c r="AC208" s="1"/>
  <c r="AD208" l="1"/>
  <c r="Y206" i="3"/>
  <c r="K207" s="1"/>
  <c r="Z206"/>
  <c r="AC207" s="1"/>
  <c r="W207"/>
  <c r="I208" s="1"/>
  <c r="U208"/>
  <c r="G209" s="1"/>
  <c r="S209"/>
  <c r="E210"/>
  <c r="U206" i="2"/>
  <c r="S206"/>
  <c r="X206"/>
  <c r="I207"/>
  <c r="D207"/>
  <c r="H207"/>
  <c r="F207"/>
  <c r="K207"/>
  <c r="AD207" i="3" l="1"/>
  <c r="T209"/>
  <c r="V208"/>
  <c r="X207"/>
  <c r="F210"/>
  <c r="R210"/>
  <c r="D211" s="1"/>
  <c r="H209"/>
  <c r="J208"/>
  <c r="L207"/>
  <c r="Z207" s="1"/>
  <c r="AC208" s="1"/>
  <c r="V207" i="2"/>
  <c r="Y207"/>
  <c r="E207"/>
  <c r="R207" s="1"/>
  <c r="J207"/>
  <c r="W207" s="1"/>
  <c r="G207"/>
  <c r="T207" s="1"/>
  <c r="L208"/>
  <c r="Z208" s="1"/>
  <c r="AC209" s="1"/>
  <c r="AD209" l="1"/>
  <c r="AD208" i="3"/>
  <c r="Y207"/>
  <c r="K208" s="1"/>
  <c r="W208"/>
  <c r="I209" s="1"/>
  <c r="U209"/>
  <c r="G210" s="1"/>
  <c r="S210"/>
  <c r="E211"/>
  <c r="U207" i="2"/>
  <c r="S207"/>
  <c r="X207"/>
  <c r="I208"/>
  <c r="D208"/>
  <c r="H208"/>
  <c r="F208"/>
  <c r="K208"/>
  <c r="T210" i="3" l="1"/>
  <c r="V209"/>
  <c r="X208"/>
  <c r="F211"/>
  <c r="R211"/>
  <c r="D212" s="1"/>
  <c r="H210"/>
  <c r="J209"/>
  <c r="L208"/>
  <c r="Z208" s="1"/>
  <c r="AC209" s="1"/>
  <c r="V208" i="2"/>
  <c r="Y208"/>
  <c r="E208"/>
  <c r="R208" s="1"/>
  <c r="J208"/>
  <c r="W208" s="1"/>
  <c r="G208"/>
  <c r="T208" s="1"/>
  <c r="L209"/>
  <c r="Z209" s="1"/>
  <c r="AC210" s="1"/>
  <c r="AD210" s="1"/>
  <c r="AD209" i="3" l="1"/>
  <c r="Y208"/>
  <c r="K209" s="1"/>
  <c r="W209"/>
  <c r="I210" s="1"/>
  <c r="U210"/>
  <c r="G211" s="1"/>
  <c r="S211"/>
  <c r="E212"/>
  <c r="U208" i="2"/>
  <c r="S208"/>
  <c r="X208"/>
  <c r="I209"/>
  <c r="D209"/>
  <c r="H209"/>
  <c r="F209"/>
  <c r="K209"/>
  <c r="T211" i="3" l="1"/>
  <c r="V210"/>
  <c r="X209"/>
  <c r="F212"/>
  <c r="R212"/>
  <c r="D213" s="1"/>
  <c r="H211"/>
  <c r="J210"/>
  <c r="L209"/>
  <c r="Z209" s="1"/>
  <c r="AC210" s="1"/>
  <c r="V209" i="2"/>
  <c r="Y209"/>
  <c r="E209"/>
  <c r="R209" s="1"/>
  <c r="J209"/>
  <c r="W209" s="1"/>
  <c r="G209"/>
  <c r="T209" s="1"/>
  <c r="L210"/>
  <c r="Z210" s="1"/>
  <c r="AC211" s="1"/>
  <c r="AD210" i="3" l="1"/>
  <c r="AD211" i="2"/>
  <c r="Y209" i="3"/>
  <c r="K210" s="1"/>
  <c r="W210"/>
  <c r="I211" s="1"/>
  <c r="U211"/>
  <c r="G212" s="1"/>
  <c r="S212"/>
  <c r="E213"/>
  <c r="U209" i="2"/>
  <c r="S209"/>
  <c r="X209"/>
  <c r="I210"/>
  <c r="D210"/>
  <c r="H210"/>
  <c r="F210"/>
  <c r="K210"/>
  <c r="T212" i="3" l="1"/>
  <c r="V211"/>
  <c r="X210"/>
  <c r="F213"/>
  <c r="R213"/>
  <c r="D214" s="1"/>
  <c r="H212"/>
  <c r="J211"/>
  <c r="L210"/>
  <c r="V210" i="2"/>
  <c r="Y210"/>
  <c r="E210"/>
  <c r="R210" s="1"/>
  <c r="J210"/>
  <c r="W210" s="1"/>
  <c r="G210"/>
  <c r="T210" s="1"/>
  <c r="L211"/>
  <c r="Z211" s="1"/>
  <c r="AC212" s="1"/>
  <c r="AD212" l="1"/>
  <c r="Y210" i="3"/>
  <c r="K211" s="1"/>
  <c r="Z210"/>
  <c r="AC211" s="1"/>
  <c r="W211"/>
  <c r="I212" s="1"/>
  <c r="U212"/>
  <c r="G213" s="1"/>
  <c r="S213"/>
  <c r="E214"/>
  <c r="U210" i="2"/>
  <c r="S210"/>
  <c r="X210"/>
  <c r="I211"/>
  <c r="D211"/>
  <c r="H211"/>
  <c r="F211"/>
  <c r="K211"/>
  <c r="AD211" i="3" l="1"/>
  <c r="T213"/>
  <c r="V212"/>
  <c r="X211"/>
  <c r="F214"/>
  <c r="R214"/>
  <c r="D215" s="1"/>
  <c r="H213"/>
  <c r="J212"/>
  <c r="L211"/>
  <c r="Z211" s="1"/>
  <c r="AC212" s="1"/>
  <c r="V211" i="2"/>
  <c r="Y211"/>
  <c r="E211"/>
  <c r="R211" s="1"/>
  <c r="J211"/>
  <c r="W211" s="1"/>
  <c r="G211"/>
  <c r="T211" s="1"/>
  <c r="L212"/>
  <c r="Z212" s="1"/>
  <c r="AC213" s="1"/>
  <c r="AD213" l="1"/>
  <c r="AD212" i="3"/>
  <c r="Y211"/>
  <c r="K212" s="1"/>
  <c r="W212"/>
  <c r="I213" s="1"/>
  <c r="U213"/>
  <c r="G214" s="1"/>
  <c r="S214"/>
  <c r="E215"/>
  <c r="U211" i="2"/>
  <c r="S211"/>
  <c r="X211"/>
  <c r="I212"/>
  <c r="D212"/>
  <c r="H212"/>
  <c r="F212"/>
  <c r="K212"/>
  <c r="T214" i="3" l="1"/>
  <c r="V213"/>
  <c r="X212"/>
  <c r="F215"/>
  <c r="R215"/>
  <c r="D216" s="1"/>
  <c r="H214"/>
  <c r="J213"/>
  <c r="L212"/>
  <c r="Z212" s="1"/>
  <c r="AC213" s="1"/>
  <c r="V212" i="2"/>
  <c r="Y212"/>
  <c r="E212"/>
  <c r="R212" s="1"/>
  <c r="J212"/>
  <c r="W212" s="1"/>
  <c r="G212"/>
  <c r="T212" s="1"/>
  <c r="L213"/>
  <c r="Z213" s="1"/>
  <c r="AC214" s="1"/>
  <c r="AD214" s="1"/>
  <c r="AD213" i="3" l="1"/>
  <c r="Y212"/>
  <c r="K213" s="1"/>
  <c r="W213"/>
  <c r="I214" s="1"/>
  <c r="U214"/>
  <c r="G215" s="1"/>
  <c r="S215"/>
  <c r="E216"/>
  <c r="U212" i="2"/>
  <c r="S212"/>
  <c r="X212"/>
  <c r="I213"/>
  <c r="D213"/>
  <c r="H213"/>
  <c r="F213"/>
  <c r="K213"/>
  <c r="T215" i="3" l="1"/>
  <c r="V214"/>
  <c r="X213"/>
  <c r="F216"/>
  <c r="R216"/>
  <c r="D217" s="1"/>
  <c r="H215"/>
  <c r="J214"/>
  <c r="L213"/>
  <c r="Z213" s="1"/>
  <c r="AC214" s="1"/>
  <c r="V213" i="2"/>
  <c r="Y213"/>
  <c r="E213"/>
  <c r="R213" s="1"/>
  <c r="J213"/>
  <c r="W213" s="1"/>
  <c r="G213"/>
  <c r="T213" s="1"/>
  <c r="L214"/>
  <c r="Z214" s="1"/>
  <c r="AC215" s="1"/>
  <c r="AD214" i="3" l="1"/>
  <c r="AD215" i="2"/>
  <c r="Y213" i="3"/>
  <c r="K214" s="1"/>
  <c r="W214"/>
  <c r="I215" s="1"/>
  <c r="U215"/>
  <c r="G216" s="1"/>
  <c r="S216"/>
  <c r="E217"/>
  <c r="U213" i="2"/>
  <c r="S213"/>
  <c r="X213"/>
  <c r="I214"/>
  <c r="D214"/>
  <c r="H214"/>
  <c r="F214"/>
  <c r="K214"/>
  <c r="T216" i="3" l="1"/>
  <c r="V215"/>
  <c r="X214"/>
  <c r="F217"/>
  <c r="R217"/>
  <c r="D218" s="1"/>
  <c r="H216"/>
  <c r="J215"/>
  <c r="L214"/>
  <c r="V214" i="2"/>
  <c r="Y214"/>
  <c r="E214"/>
  <c r="R214" s="1"/>
  <c r="J214"/>
  <c r="W214" s="1"/>
  <c r="G214"/>
  <c r="T214" s="1"/>
  <c r="L215"/>
  <c r="Z215" s="1"/>
  <c r="AC216" s="1"/>
  <c r="AD216" l="1"/>
  <c r="Y214" i="3"/>
  <c r="K215" s="1"/>
  <c r="Z214"/>
  <c r="AC215" s="1"/>
  <c r="W215"/>
  <c r="I216" s="1"/>
  <c r="U216"/>
  <c r="G217" s="1"/>
  <c r="S217"/>
  <c r="E218"/>
  <c r="U214" i="2"/>
  <c r="S214"/>
  <c r="X214"/>
  <c r="I215"/>
  <c r="D215"/>
  <c r="H215"/>
  <c r="F215"/>
  <c r="K215"/>
  <c r="AD215" i="3" l="1"/>
  <c r="T217"/>
  <c r="V216"/>
  <c r="X215"/>
  <c r="F218"/>
  <c r="R218"/>
  <c r="D219" s="1"/>
  <c r="H217"/>
  <c r="J216"/>
  <c r="L215"/>
  <c r="Z215" s="1"/>
  <c r="AC216" s="1"/>
  <c r="V215" i="2"/>
  <c r="Y215"/>
  <c r="E215"/>
  <c r="R215" s="1"/>
  <c r="J215"/>
  <c r="W215" s="1"/>
  <c r="G215"/>
  <c r="T215" s="1"/>
  <c r="L216"/>
  <c r="Z216" s="1"/>
  <c r="AC217" s="1"/>
  <c r="AD217" l="1"/>
  <c r="AD216" i="3"/>
  <c r="Y215"/>
  <c r="K216" s="1"/>
  <c r="W216"/>
  <c r="I217" s="1"/>
  <c r="U217"/>
  <c r="G218" s="1"/>
  <c r="S218"/>
  <c r="E219"/>
  <c r="U215" i="2"/>
  <c r="S215"/>
  <c r="X215"/>
  <c r="I216"/>
  <c r="D216"/>
  <c r="H216"/>
  <c r="F216"/>
  <c r="K216"/>
  <c r="T218" i="3" l="1"/>
  <c r="V217"/>
  <c r="X216"/>
  <c r="F219"/>
  <c r="R219"/>
  <c r="D220" s="1"/>
  <c r="H218"/>
  <c r="J217"/>
  <c r="L216"/>
  <c r="Z216" s="1"/>
  <c r="AC217" s="1"/>
  <c r="V216" i="2"/>
  <c r="Y216"/>
  <c r="E216"/>
  <c r="R216" s="1"/>
  <c r="J216"/>
  <c r="W216" s="1"/>
  <c r="G216"/>
  <c r="T216" s="1"/>
  <c r="L217"/>
  <c r="Z217" s="1"/>
  <c r="AC218" s="1"/>
  <c r="AD218" s="1"/>
  <c r="AD217" i="3" l="1"/>
  <c r="Y216"/>
  <c r="K217" s="1"/>
  <c r="W217"/>
  <c r="I218" s="1"/>
  <c r="U218"/>
  <c r="G219" s="1"/>
  <c r="S219"/>
  <c r="E220"/>
  <c r="U216" i="2"/>
  <c r="S216"/>
  <c r="X216"/>
  <c r="I217"/>
  <c r="D217"/>
  <c r="H217"/>
  <c r="F217"/>
  <c r="K217"/>
  <c r="T219" i="3" l="1"/>
  <c r="V218"/>
  <c r="X217"/>
  <c r="F220"/>
  <c r="R220"/>
  <c r="D221" s="1"/>
  <c r="H219"/>
  <c r="J218"/>
  <c r="L217"/>
  <c r="Z217" s="1"/>
  <c r="AC218" s="1"/>
  <c r="V217" i="2"/>
  <c r="Y217"/>
  <c r="E217"/>
  <c r="R217" s="1"/>
  <c r="J217"/>
  <c r="W217" s="1"/>
  <c r="G217"/>
  <c r="T217" s="1"/>
  <c r="L218"/>
  <c r="Z218" s="1"/>
  <c r="AC219" s="1"/>
  <c r="AD218" i="3" l="1"/>
  <c r="AD219" i="2"/>
  <c r="Y217" i="3"/>
  <c r="K218" s="1"/>
  <c r="W218"/>
  <c r="I219" s="1"/>
  <c r="U219"/>
  <c r="G220" s="1"/>
  <c r="S220"/>
  <c r="E221"/>
  <c r="U217" i="2"/>
  <c r="S217"/>
  <c r="X217"/>
  <c r="I218"/>
  <c r="D218"/>
  <c r="H218"/>
  <c r="F218"/>
  <c r="K218"/>
  <c r="T220" i="3" l="1"/>
  <c r="V219"/>
  <c r="X218"/>
  <c r="F221"/>
  <c r="R221"/>
  <c r="D222" s="1"/>
  <c r="H220"/>
  <c r="J219"/>
  <c r="L218"/>
  <c r="V218" i="2"/>
  <c r="Y218"/>
  <c r="E218"/>
  <c r="R218" s="1"/>
  <c r="J218"/>
  <c r="W218" s="1"/>
  <c r="G218"/>
  <c r="T218" s="1"/>
  <c r="L219"/>
  <c r="Z219" s="1"/>
  <c r="AC220" s="1"/>
  <c r="AD220" l="1"/>
  <c r="Y218" i="3"/>
  <c r="K219" s="1"/>
  <c r="Z218"/>
  <c r="AC219" s="1"/>
  <c r="W219"/>
  <c r="I220" s="1"/>
  <c r="U220"/>
  <c r="G221" s="1"/>
  <c r="S221"/>
  <c r="E222"/>
  <c r="U218" i="2"/>
  <c r="S218"/>
  <c r="X218"/>
  <c r="I219"/>
  <c r="D219"/>
  <c r="H219"/>
  <c r="F219"/>
  <c r="K219"/>
  <c r="AD219" i="3" l="1"/>
  <c r="T221"/>
  <c r="V220"/>
  <c r="X219"/>
  <c r="F222"/>
  <c r="R222"/>
  <c r="D223" s="1"/>
  <c r="H221"/>
  <c r="J220"/>
  <c r="L219"/>
  <c r="Z219" s="1"/>
  <c r="AC220" s="1"/>
  <c r="V219" i="2"/>
  <c r="Y219"/>
  <c r="E219"/>
  <c r="R219" s="1"/>
  <c r="J219"/>
  <c r="W219" s="1"/>
  <c r="G219"/>
  <c r="T219" s="1"/>
  <c r="L220"/>
  <c r="Z220" s="1"/>
  <c r="AC221" s="1"/>
  <c r="AD221" l="1"/>
  <c r="AD220" i="3"/>
  <c r="Y219"/>
  <c r="K220" s="1"/>
  <c r="W220"/>
  <c r="I221" s="1"/>
  <c r="U221"/>
  <c r="G222" s="1"/>
  <c r="S222"/>
  <c r="E223"/>
  <c r="U219" i="2"/>
  <c r="S219"/>
  <c r="X219"/>
  <c r="I220"/>
  <c r="D220"/>
  <c r="H220"/>
  <c r="F220"/>
  <c r="K220"/>
  <c r="T222" i="3" l="1"/>
  <c r="V221"/>
  <c r="X220"/>
  <c r="F223"/>
  <c r="R223"/>
  <c r="D224" s="1"/>
  <c r="H222"/>
  <c r="J221"/>
  <c r="L220"/>
  <c r="Z220" s="1"/>
  <c r="AC221" s="1"/>
  <c r="V220" i="2"/>
  <c r="Y220"/>
  <c r="E220"/>
  <c r="R220" s="1"/>
  <c r="J220"/>
  <c r="W220" s="1"/>
  <c r="G220"/>
  <c r="T220" s="1"/>
  <c r="L221"/>
  <c r="Z221" s="1"/>
  <c r="AC222" s="1"/>
  <c r="AD222" s="1"/>
  <c r="AD221" i="3" l="1"/>
  <c r="Y220"/>
  <c r="K221" s="1"/>
  <c r="W221"/>
  <c r="I222" s="1"/>
  <c r="U222"/>
  <c r="G223" s="1"/>
  <c r="S223"/>
  <c r="E224"/>
  <c r="U220" i="2"/>
  <c r="S220"/>
  <c r="X220"/>
  <c r="I221"/>
  <c r="D221"/>
  <c r="H221"/>
  <c r="F221"/>
  <c r="K221"/>
  <c r="T223" i="3" l="1"/>
  <c r="V222"/>
  <c r="X221"/>
  <c r="F224"/>
  <c r="R224"/>
  <c r="D225" s="1"/>
  <c r="H223"/>
  <c r="J222"/>
  <c r="L221"/>
  <c r="Z221" s="1"/>
  <c r="AC222" s="1"/>
  <c r="V221" i="2"/>
  <c r="Y221"/>
  <c r="E221"/>
  <c r="R221" s="1"/>
  <c r="J221"/>
  <c r="W221" s="1"/>
  <c r="G221"/>
  <c r="T221" s="1"/>
  <c r="L222"/>
  <c r="Z222" s="1"/>
  <c r="AC223" s="1"/>
  <c r="AD222" i="3" l="1"/>
  <c r="AD223" i="2"/>
  <c r="Y221" i="3"/>
  <c r="K222" s="1"/>
  <c r="W222"/>
  <c r="I223" s="1"/>
  <c r="U223"/>
  <c r="G224" s="1"/>
  <c r="S224"/>
  <c r="E225"/>
  <c r="U221" i="2"/>
  <c r="S221"/>
  <c r="X221"/>
  <c r="I222"/>
  <c r="D222"/>
  <c r="H222"/>
  <c r="F222"/>
  <c r="K222"/>
  <c r="T224" i="3" l="1"/>
  <c r="V223"/>
  <c r="X222"/>
  <c r="F225"/>
  <c r="R225"/>
  <c r="D226" s="1"/>
  <c r="H224"/>
  <c r="J223"/>
  <c r="L222"/>
  <c r="V222" i="2"/>
  <c r="Y222"/>
  <c r="E222"/>
  <c r="R222" s="1"/>
  <c r="J222"/>
  <c r="W222" s="1"/>
  <c r="G222"/>
  <c r="T222" s="1"/>
  <c r="L223"/>
  <c r="Z223" s="1"/>
  <c r="AC224" s="1"/>
  <c r="AD224" l="1"/>
  <c r="Y222" i="3"/>
  <c r="K223" s="1"/>
  <c r="Z222"/>
  <c r="AC223" s="1"/>
  <c r="W223"/>
  <c r="I224" s="1"/>
  <c r="U224"/>
  <c r="G225" s="1"/>
  <c r="S225"/>
  <c r="E226"/>
  <c r="U222" i="2"/>
  <c r="S222"/>
  <c r="X222"/>
  <c r="I223"/>
  <c r="D223"/>
  <c r="H223"/>
  <c r="F223"/>
  <c r="K223"/>
  <c r="AD223" i="3" l="1"/>
  <c r="T225"/>
  <c r="V224"/>
  <c r="X223"/>
  <c r="F226"/>
  <c r="R226"/>
  <c r="D227" s="1"/>
  <c r="H225"/>
  <c r="J224"/>
  <c r="L223"/>
  <c r="Z223" s="1"/>
  <c r="AC224" s="1"/>
  <c r="V223" i="2"/>
  <c r="Y223"/>
  <c r="E223"/>
  <c r="R223" s="1"/>
  <c r="J223"/>
  <c r="W223" s="1"/>
  <c r="G223"/>
  <c r="T223" s="1"/>
  <c r="L224"/>
  <c r="Z224" s="1"/>
  <c r="AC225" s="1"/>
  <c r="AD225" l="1"/>
  <c r="AD224" i="3"/>
  <c r="Y223"/>
  <c r="K224" s="1"/>
  <c r="W224"/>
  <c r="I225" s="1"/>
  <c r="U225"/>
  <c r="G226" s="1"/>
  <c r="S226"/>
  <c r="E227"/>
  <c r="U223" i="2"/>
  <c r="S223"/>
  <c r="X223"/>
  <c r="I224"/>
  <c r="D224"/>
  <c r="H224"/>
  <c r="F224"/>
  <c r="K224"/>
  <c r="T226" i="3" l="1"/>
  <c r="V225"/>
  <c r="X224"/>
  <c r="F227"/>
  <c r="R227"/>
  <c r="D228" s="1"/>
  <c r="H226"/>
  <c r="J225"/>
  <c r="L224"/>
  <c r="Z224" s="1"/>
  <c r="AC225" s="1"/>
  <c r="V224" i="2"/>
  <c r="Y224"/>
  <c r="E224"/>
  <c r="R224" s="1"/>
  <c r="J224"/>
  <c r="W224" s="1"/>
  <c r="G224"/>
  <c r="T224" s="1"/>
  <c r="L225"/>
  <c r="Z225" s="1"/>
  <c r="AC226" s="1"/>
  <c r="AD226" s="1"/>
  <c r="AD225" i="3" l="1"/>
  <c r="Y224"/>
  <c r="K225" s="1"/>
  <c r="W225"/>
  <c r="I226" s="1"/>
  <c r="U226"/>
  <c r="G227" s="1"/>
  <c r="S227"/>
  <c r="E228"/>
  <c r="U224" i="2"/>
  <c r="S224"/>
  <c r="X224"/>
  <c r="I225"/>
  <c r="D225"/>
  <c r="H225"/>
  <c r="F225"/>
  <c r="K225"/>
  <c r="T227" i="3" l="1"/>
  <c r="V226"/>
  <c r="X225"/>
  <c r="F228"/>
  <c r="R228"/>
  <c r="D229" s="1"/>
  <c r="H227"/>
  <c r="J226"/>
  <c r="L225"/>
  <c r="Z225" s="1"/>
  <c r="AC226" s="1"/>
  <c r="V225" i="2"/>
  <c r="Y225"/>
  <c r="E225"/>
  <c r="R225" s="1"/>
  <c r="J225"/>
  <c r="W225" s="1"/>
  <c r="G225"/>
  <c r="T225" s="1"/>
  <c r="L226"/>
  <c r="Z226" s="1"/>
  <c r="AC227" s="1"/>
  <c r="AD226" i="3" l="1"/>
  <c r="AD227" i="2"/>
  <c r="Y225" i="3"/>
  <c r="K226" s="1"/>
  <c r="W226"/>
  <c r="I227" s="1"/>
  <c r="U227"/>
  <c r="G228" s="1"/>
  <c r="S228"/>
  <c r="E229"/>
  <c r="U225" i="2"/>
  <c r="S225"/>
  <c r="X225"/>
  <c r="I226"/>
  <c r="D226"/>
  <c r="H226"/>
  <c r="F226"/>
  <c r="K226"/>
  <c r="T228" i="3" l="1"/>
  <c r="V227"/>
  <c r="X226"/>
  <c r="F229"/>
  <c r="R229"/>
  <c r="D230" s="1"/>
  <c r="H228"/>
  <c r="J227"/>
  <c r="L226"/>
  <c r="V226" i="2"/>
  <c r="Y226"/>
  <c r="E226"/>
  <c r="R226" s="1"/>
  <c r="J226"/>
  <c r="W226" s="1"/>
  <c r="G226"/>
  <c r="T226" s="1"/>
  <c r="L227"/>
  <c r="Z227" s="1"/>
  <c r="AC228" s="1"/>
  <c r="AD228" l="1"/>
  <c r="Y226" i="3"/>
  <c r="K227" s="1"/>
  <c r="Z226"/>
  <c r="AC227" s="1"/>
  <c r="W227"/>
  <c r="I228" s="1"/>
  <c r="U228"/>
  <c r="G229" s="1"/>
  <c r="S229"/>
  <c r="E230"/>
  <c r="U226" i="2"/>
  <c r="S226"/>
  <c r="X226"/>
  <c r="I227"/>
  <c r="D227"/>
  <c r="H227"/>
  <c r="F227"/>
  <c r="K227"/>
  <c r="AD227" i="3" l="1"/>
  <c r="T229"/>
  <c r="V228"/>
  <c r="X227"/>
  <c r="F230"/>
  <c r="R230"/>
  <c r="D231" s="1"/>
  <c r="H229"/>
  <c r="J228"/>
  <c r="L227"/>
  <c r="Z227" s="1"/>
  <c r="AC228" s="1"/>
  <c r="V227" i="2"/>
  <c r="Y227"/>
  <c r="E227"/>
  <c r="R227" s="1"/>
  <c r="J227"/>
  <c r="W227" s="1"/>
  <c r="G227"/>
  <c r="T227" s="1"/>
  <c r="L228"/>
  <c r="Z228" s="1"/>
  <c r="AC229" s="1"/>
  <c r="AD229" l="1"/>
  <c r="AD228" i="3"/>
  <c r="Y227"/>
  <c r="K228" s="1"/>
  <c r="W228"/>
  <c r="I229" s="1"/>
  <c r="U229"/>
  <c r="G230" s="1"/>
  <c r="S230"/>
  <c r="E231"/>
  <c r="U227" i="2"/>
  <c r="S227"/>
  <c r="X227"/>
  <c r="I228"/>
  <c r="D228"/>
  <c r="H228"/>
  <c r="F228"/>
  <c r="K228"/>
  <c r="T230" i="3" l="1"/>
  <c r="V229"/>
  <c r="X228"/>
  <c r="F231"/>
  <c r="R231"/>
  <c r="D232" s="1"/>
  <c r="H230"/>
  <c r="J229"/>
  <c r="L228"/>
  <c r="Z228" s="1"/>
  <c r="AC229" s="1"/>
  <c r="V228" i="2"/>
  <c r="Y228"/>
  <c r="E228"/>
  <c r="R228" s="1"/>
  <c r="J228"/>
  <c r="W228" s="1"/>
  <c r="G228"/>
  <c r="T228" s="1"/>
  <c r="L229"/>
  <c r="Z229" s="1"/>
  <c r="AC230" s="1"/>
  <c r="AD230" s="1"/>
  <c r="AD229" i="3" l="1"/>
  <c r="Y228"/>
  <c r="K229" s="1"/>
  <c r="W229"/>
  <c r="I230" s="1"/>
  <c r="U230"/>
  <c r="G231" s="1"/>
  <c r="S231"/>
  <c r="E232"/>
  <c r="U228" i="2"/>
  <c r="S228"/>
  <c r="X228"/>
  <c r="I229"/>
  <c r="D229"/>
  <c r="H229"/>
  <c r="F229"/>
  <c r="K229"/>
  <c r="T231" i="3" l="1"/>
  <c r="V230"/>
  <c r="X229"/>
  <c r="F232"/>
  <c r="R232"/>
  <c r="D233" s="1"/>
  <c r="H231"/>
  <c r="J230"/>
  <c r="L229"/>
  <c r="Z229" s="1"/>
  <c r="AC230" s="1"/>
  <c r="V229" i="2"/>
  <c r="Y229"/>
  <c r="E229"/>
  <c r="R229" s="1"/>
  <c r="J229"/>
  <c r="W229" s="1"/>
  <c r="G229"/>
  <c r="T229" s="1"/>
  <c r="L230"/>
  <c r="Z230" s="1"/>
  <c r="AC231" s="1"/>
  <c r="AD230" i="3" l="1"/>
  <c r="AD231" i="2"/>
  <c r="Y229" i="3"/>
  <c r="K230" s="1"/>
  <c r="W230"/>
  <c r="I231" s="1"/>
  <c r="U231"/>
  <c r="G232" s="1"/>
  <c r="S232"/>
  <c r="E233"/>
  <c r="U229" i="2"/>
  <c r="S229"/>
  <c r="X229"/>
  <c r="I230"/>
  <c r="D230"/>
  <c r="H230"/>
  <c r="F230"/>
  <c r="K230"/>
  <c r="T232" i="3" l="1"/>
  <c r="V231"/>
  <c r="X230"/>
  <c r="F233"/>
  <c r="R233"/>
  <c r="D234" s="1"/>
  <c r="H232"/>
  <c r="J231"/>
  <c r="L230"/>
  <c r="V230" i="2"/>
  <c r="Y230"/>
  <c r="E230"/>
  <c r="R230" s="1"/>
  <c r="J230"/>
  <c r="W230" s="1"/>
  <c r="G230"/>
  <c r="T230" s="1"/>
  <c r="L231"/>
  <c r="Z231" s="1"/>
  <c r="AC232" s="1"/>
  <c r="AD232" l="1"/>
  <c r="Y230" i="3"/>
  <c r="K231" s="1"/>
  <c r="Z230"/>
  <c r="AC231" s="1"/>
  <c r="W231"/>
  <c r="I232" s="1"/>
  <c r="U232"/>
  <c r="G233" s="1"/>
  <c r="S233"/>
  <c r="E234"/>
  <c r="U230" i="2"/>
  <c r="S230"/>
  <c r="X230"/>
  <c r="I231"/>
  <c r="D231"/>
  <c r="H231"/>
  <c r="F231"/>
  <c r="K231"/>
  <c r="AD231" i="3" l="1"/>
  <c r="T233"/>
  <c r="V232"/>
  <c r="X231"/>
  <c r="F234"/>
  <c r="R234"/>
  <c r="D235" s="1"/>
  <c r="H233"/>
  <c r="J232"/>
  <c r="L231"/>
  <c r="Z231" s="1"/>
  <c r="AC232" s="1"/>
  <c r="V231" i="2"/>
  <c r="Y231"/>
  <c r="E231"/>
  <c r="R231" s="1"/>
  <c r="J231"/>
  <c r="W231" s="1"/>
  <c r="G231"/>
  <c r="T231" s="1"/>
  <c r="L232"/>
  <c r="Z232" s="1"/>
  <c r="AC233" s="1"/>
  <c r="AD233" l="1"/>
  <c r="AD232" i="3"/>
  <c r="Y231"/>
  <c r="K232" s="1"/>
  <c r="W232"/>
  <c r="I233" s="1"/>
  <c r="U233"/>
  <c r="G234" s="1"/>
  <c r="S234"/>
  <c r="E235"/>
  <c r="U231" i="2"/>
  <c r="S231"/>
  <c r="X231"/>
  <c r="I232"/>
  <c r="D232"/>
  <c r="H232"/>
  <c r="F232"/>
  <c r="K232"/>
  <c r="T234" i="3" l="1"/>
  <c r="V233"/>
  <c r="X232"/>
  <c r="F235"/>
  <c r="R235"/>
  <c r="D236" s="1"/>
  <c r="H234"/>
  <c r="J233"/>
  <c r="L232"/>
  <c r="Z232" s="1"/>
  <c r="AC233" s="1"/>
  <c r="V232" i="2"/>
  <c r="Y232"/>
  <c r="E232"/>
  <c r="R232" s="1"/>
  <c r="J232"/>
  <c r="W232" s="1"/>
  <c r="G232"/>
  <c r="T232" s="1"/>
  <c r="L233"/>
  <c r="Z233" s="1"/>
  <c r="AC234" s="1"/>
  <c r="AD234" s="1"/>
  <c r="AD233" i="3" l="1"/>
  <c r="Y232"/>
  <c r="K233" s="1"/>
  <c r="W233"/>
  <c r="I234" s="1"/>
  <c r="U234"/>
  <c r="G235" s="1"/>
  <c r="S235"/>
  <c r="E236"/>
  <c r="U232" i="2"/>
  <c r="S232"/>
  <c r="X232"/>
  <c r="I233"/>
  <c r="D233"/>
  <c r="H233"/>
  <c r="F233"/>
  <c r="K233"/>
  <c r="T235" i="3" l="1"/>
  <c r="V234"/>
  <c r="X233"/>
  <c r="F236"/>
  <c r="R236"/>
  <c r="D237" s="1"/>
  <c r="H235"/>
  <c r="J234"/>
  <c r="L233"/>
  <c r="Z233" s="1"/>
  <c r="AC234" s="1"/>
  <c r="V233" i="2"/>
  <c r="Y233"/>
  <c r="E233"/>
  <c r="R233" s="1"/>
  <c r="J233"/>
  <c r="W233" s="1"/>
  <c r="G233"/>
  <c r="T233" s="1"/>
  <c r="L234"/>
  <c r="Z234" s="1"/>
  <c r="AC235" s="1"/>
  <c r="AD234" i="3" l="1"/>
  <c r="AD235" i="2"/>
  <c r="Y233" i="3"/>
  <c r="K234" s="1"/>
  <c r="W234"/>
  <c r="I235" s="1"/>
  <c r="U235"/>
  <c r="G236" s="1"/>
  <c r="S236"/>
  <c r="E237"/>
  <c r="U233" i="2"/>
  <c r="S233"/>
  <c r="X233"/>
  <c r="I234"/>
  <c r="D234"/>
  <c r="H234"/>
  <c r="F234"/>
  <c r="K234"/>
  <c r="T236" i="3" l="1"/>
  <c r="V235"/>
  <c r="X234"/>
  <c r="F237"/>
  <c r="R237"/>
  <c r="D238" s="1"/>
  <c r="H236"/>
  <c r="J235"/>
  <c r="L234"/>
  <c r="V234" i="2"/>
  <c r="Y234"/>
  <c r="E234"/>
  <c r="R234" s="1"/>
  <c r="J234"/>
  <c r="W234" s="1"/>
  <c r="G234"/>
  <c r="T234" s="1"/>
  <c r="L235"/>
  <c r="Z235" s="1"/>
  <c r="AC236" s="1"/>
  <c r="AD236" l="1"/>
  <c r="Y234" i="3"/>
  <c r="K235" s="1"/>
  <c r="Z234"/>
  <c r="AC235" s="1"/>
  <c r="W235"/>
  <c r="I236" s="1"/>
  <c r="U236"/>
  <c r="G237" s="1"/>
  <c r="S237"/>
  <c r="E238"/>
  <c r="U234" i="2"/>
  <c r="S234"/>
  <c r="X234"/>
  <c r="I235"/>
  <c r="D235"/>
  <c r="H235"/>
  <c r="F235"/>
  <c r="K235"/>
  <c r="AD235" i="3" l="1"/>
  <c r="T237"/>
  <c r="V236"/>
  <c r="X235"/>
  <c r="F238"/>
  <c r="R238"/>
  <c r="D239" s="1"/>
  <c r="H237"/>
  <c r="J236"/>
  <c r="L235"/>
  <c r="Z235" s="1"/>
  <c r="AC236" s="1"/>
  <c r="V235" i="2"/>
  <c r="Y235"/>
  <c r="E235"/>
  <c r="R235" s="1"/>
  <c r="J235"/>
  <c r="W235" s="1"/>
  <c r="G235"/>
  <c r="T235" s="1"/>
  <c r="L236"/>
  <c r="Z236" s="1"/>
  <c r="AC237" s="1"/>
  <c r="AD237" l="1"/>
  <c r="AD236" i="3"/>
  <c r="Y235"/>
  <c r="K236" s="1"/>
  <c r="W236"/>
  <c r="I237" s="1"/>
  <c r="U237"/>
  <c r="G238" s="1"/>
  <c r="S238"/>
  <c r="E239"/>
  <c r="U235" i="2"/>
  <c r="S235"/>
  <c r="X235"/>
  <c r="I236"/>
  <c r="D236"/>
  <c r="H236"/>
  <c r="F236"/>
  <c r="K236"/>
  <c r="T238" i="3" l="1"/>
  <c r="V237"/>
  <c r="X236"/>
  <c r="F239"/>
  <c r="R239"/>
  <c r="D240" s="1"/>
  <c r="H238"/>
  <c r="J237"/>
  <c r="L236"/>
  <c r="Z236" s="1"/>
  <c r="AC237" s="1"/>
  <c r="V236" i="2"/>
  <c r="Y236"/>
  <c r="E236"/>
  <c r="R236" s="1"/>
  <c r="J236"/>
  <c r="W236" s="1"/>
  <c r="G236"/>
  <c r="T236" s="1"/>
  <c r="L237"/>
  <c r="Z237" s="1"/>
  <c r="AC238" s="1"/>
  <c r="AD238" s="1"/>
  <c r="AD237" i="3" l="1"/>
  <c r="Y236"/>
  <c r="K237" s="1"/>
  <c r="W237"/>
  <c r="I238" s="1"/>
  <c r="U238"/>
  <c r="G239" s="1"/>
  <c r="S239"/>
  <c r="E240"/>
  <c r="U236" i="2"/>
  <c r="S236"/>
  <c r="X236"/>
  <c r="I237"/>
  <c r="D237"/>
  <c r="H237"/>
  <c r="F237"/>
  <c r="K237"/>
  <c r="T239" i="3" l="1"/>
  <c r="V238"/>
  <c r="X237"/>
  <c r="F240"/>
  <c r="R240"/>
  <c r="D241" s="1"/>
  <c r="H239"/>
  <c r="J238"/>
  <c r="L237"/>
  <c r="Z237" s="1"/>
  <c r="AC238" s="1"/>
  <c r="V237" i="2"/>
  <c r="Y237"/>
  <c r="E237"/>
  <c r="R237" s="1"/>
  <c r="J237"/>
  <c r="W237" s="1"/>
  <c r="G237"/>
  <c r="T237" s="1"/>
  <c r="L238"/>
  <c r="Z238" s="1"/>
  <c r="AC239" s="1"/>
  <c r="AD238" i="3" l="1"/>
  <c r="AD239" i="2"/>
  <c r="Y237" i="3"/>
  <c r="K238" s="1"/>
  <c r="W238"/>
  <c r="I239" s="1"/>
  <c r="U239"/>
  <c r="G240" s="1"/>
  <c r="S240"/>
  <c r="E241"/>
  <c r="U237" i="2"/>
  <c r="S237"/>
  <c r="X237"/>
  <c r="I238"/>
  <c r="D238"/>
  <c r="H238"/>
  <c r="F238"/>
  <c r="K238"/>
  <c r="T240" i="3" l="1"/>
  <c r="V239"/>
  <c r="X238"/>
  <c r="F241"/>
  <c r="R241"/>
  <c r="D242" s="1"/>
  <c r="H240"/>
  <c r="J239"/>
  <c r="L238"/>
  <c r="V238" i="2"/>
  <c r="Y238"/>
  <c r="E238"/>
  <c r="R238" s="1"/>
  <c r="J238"/>
  <c r="W238" s="1"/>
  <c r="G238"/>
  <c r="T238" s="1"/>
  <c r="L239"/>
  <c r="Z239" s="1"/>
  <c r="AC240" s="1"/>
  <c r="AD240" l="1"/>
  <c r="Y238" i="3"/>
  <c r="K239" s="1"/>
  <c r="Z238"/>
  <c r="AC239" s="1"/>
  <c r="W239"/>
  <c r="I240" s="1"/>
  <c r="U240"/>
  <c r="G241" s="1"/>
  <c r="S241"/>
  <c r="E242"/>
  <c r="R242" s="1"/>
  <c r="U238" i="2"/>
  <c r="S238"/>
  <c r="X238"/>
  <c r="I239"/>
  <c r="D239"/>
  <c r="H239"/>
  <c r="F239"/>
  <c r="K239"/>
  <c r="AD239" i="3" l="1"/>
  <c r="T241"/>
  <c r="V240"/>
  <c r="X239"/>
  <c r="F242"/>
  <c r="S242" s="1"/>
  <c r="H241"/>
  <c r="J240"/>
  <c r="L239"/>
  <c r="Z239" s="1"/>
  <c r="AC240" s="1"/>
  <c r="V239" i="2"/>
  <c r="Y239"/>
  <c r="E239"/>
  <c r="R239" s="1"/>
  <c r="J239"/>
  <c r="W239" s="1"/>
  <c r="G239"/>
  <c r="T239" s="1"/>
  <c r="L240"/>
  <c r="Z240" s="1"/>
  <c r="AC241" s="1"/>
  <c r="AD241" l="1"/>
  <c r="AD240" i="3"/>
  <c r="Y239"/>
  <c r="K240" s="1"/>
  <c r="W240"/>
  <c r="I241" s="1"/>
  <c r="U241"/>
  <c r="G242" s="1"/>
  <c r="T242" s="1"/>
  <c r="U239" i="2"/>
  <c r="S239"/>
  <c r="X239"/>
  <c r="I240"/>
  <c r="D240"/>
  <c r="H240"/>
  <c r="F240"/>
  <c r="K240"/>
  <c r="V241" i="3" l="1"/>
  <c r="X240"/>
  <c r="H242"/>
  <c r="U242" s="1"/>
  <c r="J241"/>
  <c r="L240"/>
  <c r="Z240" s="1"/>
  <c r="AC241" s="1"/>
  <c r="V240" i="2"/>
  <c r="Y240"/>
  <c r="E240"/>
  <c r="R240" s="1"/>
  <c r="J240"/>
  <c r="W240" s="1"/>
  <c r="G240"/>
  <c r="T240" s="1"/>
  <c r="L241"/>
  <c r="Z241" s="1"/>
  <c r="AC242" s="1"/>
  <c r="AD242" s="1"/>
  <c r="C17" i="1" s="1"/>
  <c r="E17" s="1"/>
  <c r="AD241" i="3" l="1"/>
  <c r="Y240"/>
  <c r="K241" s="1"/>
  <c r="W241"/>
  <c r="I242" s="1"/>
  <c r="V242" s="1"/>
  <c r="U240" i="2"/>
  <c r="S240"/>
  <c r="X240"/>
  <c r="I241"/>
  <c r="D241"/>
  <c r="H241"/>
  <c r="F241"/>
  <c r="K241"/>
  <c r="X241" i="3" l="1"/>
  <c r="J242"/>
  <c r="W242" s="1"/>
  <c r="L241"/>
  <c r="Z241" s="1"/>
  <c r="AC242" s="1"/>
  <c r="AD242" s="1"/>
  <c r="C18" i="1" s="1"/>
  <c r="V241" i="2"/>
  <c r="Y241"/>
  <c r="E241"/>
  <c r="R241" s="1"/>
  <c r="J241"/>
  <c r="W241" s="1"/>
  <c r="G241"/>
  <c r="T241" s="1"/>
  <c r="L242"/>
  <c r="Z242" s="1"/>
  <c r="C19" i="1" l="1"/>
  <c r="E19" s="1"/>
  <c r="E18"/>
  <c r="Y241" i="3"/>
  <c r="K242" s="1"/>
  <c r="X242" s="1"/>
  <c r="U241" i="2"/>
  <c r="S241"/>
  <c r="X241"/>
  <c r="I242"/>
  <c r="D242"/>
  <c r="H242"/>
  <c r="F242"/>
  <c r="K242"/>
  <c r="L242" i="3" l="1"/>
  <c r="V242" i="2"/>
  <c r="Y242"/>
  <c r="E242"/>
  <c r="R242" s="1"/>
  <c r="J242"/>
  <c r="W242" s="1"/>
  <c r="G242"/>
  <c r="T242" s="1"/>
  <c r="Y242" i="3" l="1"/>
  <c r="Z242"/>
  <c r="U242" i="2"/>
  <c r="S242"/>
  <c r="X242"/>
</calcChain>
</file>

<file path=xl/sharedStrings.xml><?xml version="1.0" encoding="utf-8"?>
<sst xmlns="http://schemas.openxmlformats.org/spreadsheetml/2006/main" count="62" uniqueCount="38">
  <si>
    <t>N</t>
  </si>
  <si>
    <t>y(in)</t>
  </si>
  <si>
    <t>t</t>
  </si>
  <si>
    <t>Inflow</t>
  </si>
  <si>
    <t>Signal</t>
  </si>
  <si>
    <t>CTM parameters</t>
  </si>
  <si>
    <t>Timestep</t>
  </si>
  <si>
    <t>Free-flow speed</t>
  </si>
  <si>
    <t>mph</t>
  </si>
  <si>
    <t>Cell length</t>
  </si>
  <si>
    <t>ft</t>
  </si>
  <si>
    <t>sec</t>
  </si>
  <si>
    <t>Jam density</t>
  </si>
  <si>
    <t>veh/mi</t>
  </si>
  <si>
    <t>Capacity</t>
  </si>
  <si>
    <t>vph</t>
  </si>
  <si>
    <t>Cell capacity</t>
  </si>
  <si>
    <t>Cell max vehicles</t>
  </si>
  <si>
    <t>veh</t>
  </si>
  <si>
    <t>Backward wave speed</t>
  </si>
  <si>
    <t>Backward wave ratio</t>
  </si>
  <si>
    <t>t (min)</t>
  </si>
  <si>
    <t>Max vehicles</t>
  </si>
  <si>
    <t>Cycle length</t>
  </si>
  <si>
    <t>Green (approach 1)</t>
  </si>
  <si>
    <t>Green (approach 2)</t>
  </si>
  <si>
    <t>Green 1</t>
  </si>
  <si>
    <t>Vehicles</t>
  </si>
  <si>
    <t>Approach 1</t>
  </si>
  <si>
    <t>Approach 2</t>
  </si>
  <si>
    <t>Aggregate</t>
  </si>
  <si>
    <t>Up</t>
  </si>
  <si>
    <t>Down</t>
  </si>
  <si>
    <t>T</t>
  </si>
  <si>
    <t>veh-hr</t>
  </si>
  <si>
    <t>Total delay</t>
  </si>
  <si>
    <t>Average delay</t>
  </si>
  <si>
    <t>min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</si>
</sst>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21" fontId="0" fillId="0" borderId="0" xfId="0" applyNumberFormat="1"/>
    <xf numFmtId="0" fontId="0" fillId="0" borderId="0" xfId="1" applyNumberFormat="1" applyFont="1"/>
    <xf numFmtId="0" fontId="0" fillId="0" borderId="0" xfId="0" applyNumberFormat="1"/>
    <xf numFmtId="0" fontId="2" fillId="0" borderId="0" xfId="0" applyFont="1"/>
  </cellXfs>
  <cellStyles count="2">
    <cellStyle name="Comma" xfId="1" builtinId="3"/>
    <cellStyle name="Normal" xfId="0" builtinId="0"/>
  </cellStyles>
  <dxfs count="4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F5" sqref="F5"/>
    </sheetView>
  </sheetViews>
  <sheetFormatPr defaultRowHeight="15"/>
  <cols>
    <col min="1" max="1" width="19.28515625" customWidth="1"/>
    <col min="2" max="2" width="10.5703125" customWidth="1"/>
    <col min="5" max="5" width="24" customWidth="1"/>
  </cols>
  <sheetData>
    <row r="1" spans="1:14">
      <c r="A1" t="s">
        <v>5</v>
      </c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t="s">
        <v>6</v>
      </c>
      <c r="B3" s="3">
        <v>15</v>
      </c>
      <c r="C3" t="s">
        <v>11</v>
      </c>
      <c r="E3" t="s">
        <v>23</v>
      </c>
      <c r="F3">
        <v>60</v>
      </c>
      <c r="G3" t="s">
        <v>11</v>
      </c>
      <c r="J3">
        <v>30</v>
      </c>
      <c r="K3">
        <v>15</v>
      </c>
      <c r="L3">
        <v>5.91</v>
      </c>
    </row>
    <row r="4" spans="1:14">
      <c r="A4" t="s">
        <v>7</v>
      </c>
      <c r="B4">
        <v>30</v>
      </c>
      <c r="C4" t="s">
        <v>8</v>
      </c>
      <c r="E4" t="s">
        <v>24</v>
      </c>
      <c r="F4">
        <v>15</v>
      </c>
      <c r="G4" t="s">
        <v>11</v>
      </c>
      <c r="J4">
        <v>45</v>
      </c>
      <c r="K4">
        <v>15</v>
      </c>
      <c r="L4">
        <v>4.2699999999999996</v>
      </c>
    </row>
    <row r="5" spans="1:14">
      <c r="A5" t="s">
        <v>12</v>
      </c>
      <c r="B5">
        <v>240</v>
      </c>
      <c r="C5" t="s">
        <v>13</v>
      </c>
      <c r="E5" t="s">
        <v>25</v>
      </c>
      <c r="F5">
        <v>45</v>
      </c>
      <c r="G5" t="s">
        <v>11</v>
      </c>
      <c r="J5">
        <v>45</v>
      </c>
      <c r="K5">
        <v>30</v>
      </c>
      <c r="L5">
        <v>12.03</v>
      </c>
    </row>
    <row r="6" spans="1:14">
      <c r="A6" t="s">
        <v>14</v>
      </c>
      <c r="B6">
        <v>1800</v>
      </c>
      <c r="C6" t="s">
        <v>15</v>
      </c>
      <c r="J6">
        <v>60</v>
      </c>
      <c r="K6">
        <v>15</v>
      </c>
      <c r="L6">
        <v>6.04</v>
      </c>
    </row>
    <row r="7" spans="1:14">
      <c r="A7" t="s">
        <v>19</v>
      </c>
      <c r="B7">
        <v>15</v>
      </c>
      <c r="C7" t="s">
        <v>8</v>
      </c>
      <c r="J7">
        <v>60</v>
      </c>
      <c r="K7">
        <v>30</v>
      </c>
      <c r="L7">
        <v>5.92</v>
      </c>
    </row>
    <row r="8" spans="1:14">
      <c r="J8">
        <v>60</v>
      </c>
      <c r="K8">
        <v>45</v>
      </c>
      <c r="L8">
        <v>16.38</v>
      </c>
    </row>
    <row r="9" spans="1:14">
      <c r="J9">
        <v>75</v>
      </c>
      <c r="K9">
        <v>15</v>
      </c>
      <c r="L9">
        <v>7.92</v>
      </c>
    </row>
    <row r="10" spans="1:14">
      <c r="A10" t="s">
        <v>9</v>
      </c>
      <c r="B10" s="2">
        <f>B4*B3*5280/3600</f>
        <v>660</v>
      </c>
      <c r="C10" t="s">
        <v>10</v>
      </c>
      <c r="J10">
        <v>75</v>
      </c>
      <c r="K10">
        <v>30</v>
      </c>
      <c r="L10">
        <v>4.66</v>
      </c>
    </row>
    <row r="11" spans="1:14">
      <c r="A11" t="s">
        <v>16</v>
      </c>
      <c r="B11">
        <f>B6/3600*B3</f>
        <v>7.5</v>
      </c>
      <c r="C11" t="s">
        <v>18</v>
      </c>
      <c r="J11">
        <v>75</v>
      </c>
      <c r="K11">
        <v>45</v>
      </c>
      <c r="L11">
        <v>8.94</v>
      </c>
    </row>
    <row r="12" spans="1:14">
      <c r="A12" t="s">
        <v>17</v>
      </c>
      <c r="B12">
        <f>B5*B10/5280</f>
        <v>30</v>
      </c>
      <c r="C12" t="s">
        <v>18</v>
      </c>
      <c r="J12">
        <v>75</v>
      </c>
      <c r="K12">
        <v>60</v>
      </c>
      <c r="L12">
        <v>18.96</v>
      </c>
    </row>
    <row r="13" spans="1:14">
      <c r="A13" t="s">
        <v>20</v>
      </c>
      <c r="B13">
        <f>B7/B4</f>
        <v>0.5</v>
      </c>
      <c r="J13">
        <v>90</v>
      </c>
      <c r="K13">
        <v>15</v>
      </c>
      <c r="L13">
        <v>9.4700000000000006</v>
      </c>
    </row>
    <row r="14" spans="1:14">
      <c r="J14">
        <v>90</v>
      </c>
      <c r="K14">
        <v>30</v>
      </c>
      <c r="L14">
        <v>4.43</v>
      </c>
    </row>
    <row r="15" spans="1:14">
      <c r="J15">
        <v>90</v>
      </c>
      <c r="K15">
        <v>45</v>
      </c>
      <c r="L15">
        <v>6.04</v>
      </c>
    </row>
    <row r="16" spans="1:14">
      <c r="B16" t="s">
        <v>27</v>
      </c>
      <c r="C16" t="s">
        <v>35</v>
      </c>
      <c r="E16" t="s">
        <v>36</v>
      </c>
      <c r="J16">
        <v>90</v>
      </c>
      <c r="K16">
        <v>60</v>
      </c>
      <c r="L16">
        <v>11.75</v>
      </c>
    </row>
    <row r="17" spans="1:12">
      <c r="A17" t="s">
        <v>28</v>
      </c>
      <c r="B17">
        <f>'Approach 1'!AB242</f>
        <v>337.5</v>
      </c>
      <c r="C17">
        <f>SUM('Approach 1'!AD2:AD242)*Parameters!B3/3600</f>
        <v>70.890625</v>
      </c>
      <c r="D17" t="s">
        <v>34</v>
      </c>
      <c r="E17">
        <f>C17*60/B17</f>
        <v>12.602777777777778</v>
      </c>
      <c r="F17" t="s">
        <v>37</v>
      </c>
      <c r="J17">
        <v>90</v>
      </c>
      <c r="K17">
        <v>75</v>
      </c>
      <c r="L17">
        <v>20.74</v>
      </c>
    </row>
    <row r="18" spans="1:12">
      <c r="A18" t="s">
        <v>29</v>
      </c>
      <c r="B18">
        <f>'Approach 2'!AB242</f>
        <v>600</v>
      </c>
      <c r="C18">
        <f>SUM('Approach 2'!AD2:AD242)*Parameters!B3/3600</f>
        <v>23.427083333333332</v>
      </c>
      <c r="D18" t="s">
        <v>34</v>
      </c>
      <c r="E18">
        <f>C18*60/B18</f>
        <v>2.3427083333333334</v>
      </c>
      <c r="F18" t="s">
        <v>37</v>
      </c>
      <c r="J18">
        <v>105</v>
      </c>
      <c r="K18">
        <v>15</v>
      </c>
      <c r="L18">
        <v>10.62</v>
      </c>
    </row>
    <row r="19" spans="1:12">
      <c r="A19" t="s">
        <v>30</v>
      </c>
      <c r="B19">
        <f>B18+B17</f>
        <v>937.5</v>
      </c>
      <c r="C19">
        <f>C18+C17</f>
        <v>94.317708333333329</v>
      </c>
      <c r="D19" t="s">
        <v>34</v>
      </c>
      <c r="E19" s="4">
        <f>C19*60/B19</f>
        <v>6.0363333333333333</v>
      </c>
      <c r="F19" t="s">
        <v>37</v>
      </c>
      <c r="J19">
        <v>105</v>
      </c>
      <c r="K19">
        <v>30</v>
      </c>
      <c r="L19">
        <v>5.3</v>
      </c>
    </row>
    <row r="20" spans="1:12">
      <c r="J20">
        <v>105</v>
      </c>
      <c r="K20">
        <v>45</v>
      </c>
      <c r="L20">
        <v>4.95</v>
      </c>
    </row>
    <row r="21" spans="1:12">
      <c r="J21">
        <v>105</v>
      </c>
      <c r="K21">
        <v>60</v>
      </c>
      <c r="L21">
        <v>7.85</v>
      </c>
    </row>
    <row r="22" spans="1:12">
      <c r="J22">
        <v>105</v>
      </c>
      <c r="K22">
        <v>75</v>
      </c>
      <c r="L22">
        <v>14.5</v>
      </c>
    </row>
    <row r="23" spans="1:12">
      <c r="J23">
        <v>105</v>
      </c>
      <c r="K23">
        <v>90</v>
      </c>
      <c r="L23">
        <v>22.11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42"/>
  <sheetViews>
    <sheetView topLeftCell="D67" workbookViewId="0">
      <selection activeCell="D67" sqref="D67"/>
    </sheetView>
  </sheetViews>
  <sheetFormatPr defaultRowHeight="15"/>
  <cols>
    <col min="2" max="2" width="9.140625" style="3"/>
    <col min="13" max="13" width="3.28515625" customWidth="1"/>
  </cols>
  <sheetData>
    <row r="1" spans="1:33">
      <c r="B1" s="3" t="s">
        <v>21</v>
      </c>
      <c r="M1" t="s">
        <v>4</v>
      </c>
      <c r="Q1" t="s">
        <v>3</v>
      </c>
      <c r="Z1" t="s">
        <v>4</v>
      </c>
      <c r="AB1" t="s">
        <v>31</v>
      </c>
      <c r="AC1" t="s">
        <v>32</v>
      </c>
      <c r="AD1" t="s">
        <v>33</v>
      </c>
      <c r="AE1" t="s">
        <v>22</v>
      </c>
      <c r="AF1" t="s">
        <v>23</v>
      </c>
      <c r="AG1" t="s">
        <v>26</v>
      </c>
    </row>
    <row r="2" spans="1:33">
      <c r="A2" t="s">
        <v>2</v>
      </c>
      <c r="B2" s="3">
        <v>0</v>
      </c>
      <c r="C2" t="s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 t="str">
        <f>IF(MOD(B2*60,Parameters!$F$3)&lt;Parameters!$F$4,"G","R")</f>
        <v>G</v>
      </c>
      <c r="P2" t="s">
        <v>1</v>
      </c>
      <c r="Q2">
        <f>IF(B2&lt;15,(90*AVERAGE(B2,B3)*(B3-B2)/60),IF(B2&lt;30,(90*(30-AVERAGE(B2,B3))*(B3-B2)/60),0))</f>
        <v>4.6875E-2</v>
      </c>
      <c r="R2">
        <f>MIN(D2,Parameters!$B$13*(Parameters!$B$12-E2),Parameters!$B$11)</f>
        <v>0</v>
      </c>
      <c r="S2">
        <f>MIN(E2,Parameters!$B$13*(Parameters!$B$12-F2),Parameters!$B$11)</f>
        <v>0</v>
      </c>
      <c r="T2">
        <f>MIN(F2,Parameters!$B$13*(Parameters!$B$12-G2),Parameters!$B$11)</f>
        <v>0</v>
      </c>
      <c r="U2">
        <f>MIN(G2,Parameters!$B$13*(Parameters!$B$12-H2),Parameters!$B$11)</f>
        <v>0</v>
      </c>
      <c r="V2">
        <f>MIN(H2,Parameters!$B$13*(Parameters!$B$12-I2),Parameters!$B$11)</f>
        <v>0</v>
      </c>
      <c r="W2">
        <f>MIN(I2,Parameters!$B$13*(Parameters!$B$12-J2),Parameters!$B$11)</f>
        <v>0</v>
      </c>
      <c r="X2">
        <f>MIN(J2,Parameters!$B$13*(Parameters!$B$12-K2),Parameters!$B$11)</f>
        <v>0</v>
      </c>
      <c r="Y2">
        <f>MIN(K2,Parameters!$B$13*(Parameters!$B$12-L2),Parameters!$B$11)</f>
        <v>0</v>
      </c>
      <c r="Z2">
        <f>IF(M2="G",MIN(L2,Parameters!$B$11),0)</f>
        <v>0</v>
      </c>
      <c r="AB2">
        <v>0</v>
      </c>
      <c r="AC2">
        <v>0</v>
      </c>
      <c r="AD2">
        <f>AB2-AC2</f>
        <v>0</v>
      </c>
      <c r="AE2">
        <f>Parameters!B12</f>
        <v>30</v>
      </c>
      <c r="AF2">
        <f>Parameters!F3/Parameters!B3</f>
        <v>4</v>
      </c>
      <c r="AG2">
        <f>Parameters!F4/Parameters!B3</f>
        <v>1</v>
      </c>
    </row>
    <row r="3" spans="1:33">
      <c r="B3" s="3">
        <f>B2+Parameters!$B$3/60</f>
        <v>0.25</v>
      </c>
      <c r="D3">
        <f>D2+Q2-R2</f>
        <v>4.6875E-2</v>
      </c>
      <c r="E3">
        <f t="shared" ref="E3:L3" si="0">E2+R2-S2</f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 t="str">
        <f>IF(MOD(B3*60,Parameters!$F$3)&lt;Parameters!$F$4,"G","R")</f>
        <v>R</v>
      </c>
      <c r="Q3">
        <f t="shared" ref="Q3:Q66" si="1">IF(B3&lt;15,(90*AVERAGE(B3,B4)*(B4-B3)/60),IF(B3&lt;30,(90*(30-AVERAGE(B3,B4))*(B4-B3)/60),0))</f>
        <v>0.140625</v>
      </c>
      <c r="R3">
        <f>MIN(D3,Parameters!$B$13*(Parameters!$B$12-E3),Parameters!$B$11)</f>
        <v>4.6875E-2</v>
      </c>
      <c r="S3">
        <f>MIN(E3,Parameters!$B$13*(Parameters!$B$12-F3),Parameters!$B$11)</f>
        <v>0</v>
      </c>
      <c r="T3">
        <f>MIN(F3,Parameters!$B$13*(Parameters!$B$12-G3),Parameters!$B$11)</f>
        <v>0</v>
      </c>
      <c r="U3">
        <f>MIN(G3,Parameters!$B$13*(Parameters!$B$12-H3),Parameters!$B$11)</f>
        <v>0</v>
      </c>
      <c r="V3">
        <f>MIN(H3,Parameters!$B$13*(Parameters!$B$12-I3),Parameters!$B$11)</f>
        <v>0</v>
      </c>
      <c r="W3">
        <f>MIN(I3,Parameters!$B$13*(Parameters!$B$12-J3),Parameters!$B$11)</f>
        <v>0</v>
      </c>
      <c r="X3">
        <f>MIN(J3,Parameters!$B$13*(Parameters!$B$12-K3),Parameters!$B$11)</f>
        <v>0</v>
      </c>
      <c r="Y3">
        <f>MIN(K3,Parameters!$B$13*(Parameters!$B$12-L3),Parameters!$B$11)</f>
        <v>0</v>
      </c>
      <c r="Z3">
        <f>IF(M3="G",MIN(L3,Parameters!$B$11),0)</f>
        <v>0</v>
      </c>
      <c r="AB3">
        <f>AB2+Q2</f>
        <v>4.6875E-2</v>
      </c>
      <c r="AC3">
        <f>AC2+Z2</f>
        <v>0</v>
      </c>
      <c r="AD3">
        <f t="shared" ref="AD3:AD66" si="2">AB3-AC3</f>
        <v>4.6875E-2</v>
      </c>
    </row>
    <row r="4" spans="1:33">
      <c r="B4" s="3">
        <f>B3+Parameters!$B$3/60</f>
        <v>0.5</v>
      </c>
      <c r="D4">
        <f t="shared" ref="D4:D15" si="3">D3+Q3-R3</f>
        <v>0.140625</v>
      </c>
      <c r="E4">
        <f t="shared" ref="E4:E15" si="4">E3+R3-S3</f>
        <v>4.6875E-2</v>
      </c>
      <c r="F4">
        <f t="shared" ref="F4:F15" si="5">F3+S3-T3</f>
        <v>0</v>
      </c>
      <c r="G4">
        <f t="shared" ref="G4:G15" si="6">G3+T3-U3</f>
        <v>0</v>
      </c>
      <c r="H4">
        <f t="shared" ref="H4:H15" si="7">H3+U3-V3</f>
        <v>0</v>
      </c>
      <c r="I4">
        <f t="shared" ref="I4:I15" si="8">I3+V3-W3</f>
        <v>0</v>
      </c>
      <c r="J4">
        <f t="shared" ref="J4:J15" si="9">J3+W3-X3</f>
        <v>0</v>
      </c>
      <c r="K4">
        <f t="shared" ref="K4:K15" si="10">K3+X3-Y3</f>
        <v>0</v>
      </c>
      <c r="L4">
        <f t="shared" ref="L4:L15" si="11">L3+Y3-Z3</f>
        <v>0</v>
      </c>
      <c r="M4" t="str">
        <f>IF(MOD(B4*60,Parameters!$F$3)&lt;Parameters!$F$4,"G","R")</f>
        <v>R</v>
      </c>
      <c r="Q4">
        <f t="shared" si="1"/>
        <v>0.234375</v>
      </c>
      <c r="R4">
        <f>MIN(D4,Parameters!$B$13*(Parameters!$B$12-E4),Parameters!$B$11)</f>
        <v>0.140625</v>
      </c>
      <c r="S4">
        <f>MIN(E4,Parameters!$B$13*(Parameters!$B$12-F4),Parameters!$B$11)</f>
        <v>4.6875E-2</v>
      </c>
      <c r="T4">
        <f>MIN(F4,Parameters!$B$13*(Parameters!$B$12-G4),Parameters!$B$11)</f>
        <v>0</v>
      </c>
      <c r="U4">
        <f>MIN(G4,Parameters!$B$13*(Parameters!$B$12-H4),Parameters!$B$11)</f>
        <v>0</v>
      </c>
      <c r="V4">
        <f>MIN(H4,Parameters!$B$13*(Parameters!$B$12-I4),Parameters!$B$11)</f>
        <v>0</v>
      </c>
      <c r="W4">
        <f>MIN(I4,Parameters!$B$13*(Parameters!$B$12-J4),Parameters!$B$11)</f>
        <v>0</v>
      </c>
      <c r="X4">
        <f>MIN(J4,Parameters!$B$13*(Parameters!$B$12-K4),Parameters!$B$11)</f>
        <v>0</v>
      </c>
      <c r="Y4">
        <f>MIN(K4,Parameters!$B$13*(Parameters!$B$12-L4),Parameters!$B$11)</f>
        <v>0</v>
      </c>
      <c r="Z4">
        <f>IF(M4="G",MIN(L4,Parameters!$B$11),0)</f>
        <v>0</v>
      </c>
      <c r="AB4">
        <f t="shared" ref="AB4:AB67" si="12">AB3+Q3</f>
        <v>0.1875</v>
      </c>
      <c r="AC4">
        <f t="shared" ref="AC4:AC67" si="13">AC3+Z3</f>
        <v>0</v>
      </c>
      <c r="AD4">
        <f t="shared" si="2"/>
        <v>0.1875</v>
      </c>
    </row>
    <row r="5" spans="1:33">
      <c r="B5" s="3">
        <f>B4+Parameters!$B$3/60</f>
        <v>0.75</v>
      </c>
      <c r="D5">
        <f t="shared" si="3"/>
        <v>0.234375</v>
      </c>
      <c r="E5">
        <f t="shared" si="4"/>
        <v>0.140625</v>
      </c>
      <c r="F5">
        <f t="shared" si="5"/>
        <v>4.6875E-2</v>
      </c>
      <c r="G5">
        <f t="shared" si="6"/>
        <v>0</v>
      </c>
      <c r="H5">
        <f t="shared" si="7"/>
        <v>0</v>
      </c>
      <c r="I5">
        <f t="shared" si="8"/>
        <v>0</v>
      </c>
      <c r="J5">
        <f t="shared" si="9"/>
        <v>0</v>
      </c>
      <c r="K5">
        <f t="shared" si="10"/>
        <v>0</v>
      </c>
      <c r="L5">
        <f t="shared" si="11"/>
        <v>0</v>
      </c>
      <c r="M5" t="str">
        <f>IF(MOD(B5*60,Parameters!$F$3)&lt;Parameters!$F$4,"G","R")</f>
        <v>R</v>
      </c>
      <c r="Q5">
        <f t="shared" si="1"/>
        <v>0.328125</v>
      </c>
      <c r="R5">
        <f>MIN(D5,Parameters!$B$13*(Parameters!$B$12-E5),Parameters!$B$11)</f>
        <v>0.234375</v>
      </c>
      <c r="S5">
        <f>MIN(E5,Parameters!$B$13*(Parameters!$B$12-F5),Parameters!$B$11)</f>
        <v>0.140625</v>
      </c>
      <c r="T5">
        <f>MIN(F5,Parameters!$B$13*(Parameters!$B$12-G5),Parameters!$B$11)</f>
        <v>4.6875E-2</v>
      </c>
      <c r="U5">
        <f>MIN(G5,Parameters!$B$13*(Parameters!$B$12-H5),Parameters!$B$11)</f>
        <v>0</v>
      </c>
      <c r="V5">
        <f>MIN(H5,Parameters!$B$13*(Parameters!$B$12-I5),Parameters!$B$11)</f>
        <v>0</v>
      </c>
      <c r="W5">
        <f>MIN(I5,Parameters!$B$13*(Parameters!$B$12-J5),Parameters!$B$11)</f>
        <v>0</v>
      </c>
      <c r="X5">
        <f>MIN(J5,Parameters!$B$13*(Parameters!$B$12-K5),Parameters!$B$11)</f>
        <v>0</v>
      </c>
      <c r="Y5">
        <f>MIN(K5,Parameters!$B$13*(Parameters!$B$12-L5),Parameters!$B$11)</f>
        <v>0</v>
      </c>
      <c r="Z5">
        <f>IF(M5="G",MIN(L5,Parameters!$B$11),0)</f>
        <v>0</v>
      </c>
      <c r="AB5">
        <f t="shared" si="12"/>
        <v>0.421875</v>
      </c>
      <c r="AC5">
        <f t="shared" si="13"/>
        <v>0</v>
      </c>
      <c r="AD5">
        <f t="shared" si="2"/>
        <v>0.421875</v>
      </c>
    </row>
    <row r="6" spans="1:33">
      <c r="B6" s="3">
        <f>B5+Parameters!$B$3/60</f>
        <v>1</v>
      </c>
      <c r="D6">
        <f t="shared" si="3"/>
        <v>0.328125</v>
      </c>
      <c r="E6">
        <f t="shared" si="4"/>
        <v>0.234375</v>
      </c>
      <c r="F6">
        <f t="shared" si="5"/>
        <v>0.140625</v>
      </c>
      <c r="G6">
        <f t="shared" si="6"/>
        <v>4.6875E-2</v>
      </c>
      <c r="H6">
        <f t="shared" si="7"/>
        <v>0</v>
      </c>
      <c r="I6">
        <f t="shared" si="8"/>
        <v>0</v>
      </c>
      <c r="J6">
        <f t="shared" si="9"/>
        <v>0</v>
      </c>
      <c r="K6">
        <f t="shared" si="10"/>
        <v>0</v>
      </c>
      <c r="L6">
        <f t="shared" si="11"/>
        <v>0</v>
      </c>
      <c r="M6" t="str">
        <f>IF(MOD(B6*60,Parameters!$F$3)&lt;Parameters!$F$4,"G","R")</f>
        <v>G</v>
      </c>
      <c r="Q6">
        <f t="shared" si="1"/>
        <v>0.421875</v>
      </c>
      <c r="R6">
        <f>MIN(D6,Parameters!$B$13*(Parameters!$B$12-E6),Parameters!$B$11)</f>
        <v>0.328125</v>
      </c>
      <c r="S6">
        <f>MIN(E6,Parameters!$B$13*(Parameters!$B$12-F6),Parameters!$B$11)</f>
        <v>0.234375</v>
      </c>
      <c r="T6">
        <f>MIN(F6,Parameters!$B$13*(Parameters!$B$12-G6),Parameters!$B$11)</f>
        <v>0.140625</v>
      </c>
      <c r="U6">
        <f>MIN(G6,Parameters!$B$13*(Parameters!$B$12-H6),Parameters!$B$11)</f>
        <v>4.6875E-2</v>
      </c>
      <c r="V6">
        <f>MIN(H6,Parameters!$B$13*(Parameters!$B$12-I6),Parameters!$B$11)</f>
        <v>0</v>
      </c>
      <c r="W6">
        <f>MIN(I6,Parameters!$B$13*(Parameters!$B$12-J6),Parameters!$B$11)</f>
        <v>0</v>
      </c>
      <c r="X6">
        <f>MIN(J6,Parameters!$B$13*(Parameters!$B$12-K6),Parameters!$B$11)</f>
        <v>0</v>
      </c>
      <c r="Y6">
        <f>MIN(K6,Parameters!$B$13*(Parameters!$B$12-L6),Parameters!$B$11)</f>
        <v>0</v>
      </c>
      <c r="Z6">
        <f>IF(M6="G",MIN(L6,Parameters!$B$11),0)</f>
        <v>0</v>
      </c>
      <c r="AB6">
        <f t="shared" si="12"/>
        <v>0.75</v>
      </c>
      <c r="AC6">
        <f t="shared" si="13"/>
        <v>0</v>
      </c>
      <c r="AD6">
        <f t="shared" si="2"/>
        <v>0.75</v>
      </c>
    </row>
    <row r="7" spans="1:33">
      <c r="B7" s="3">
        <f>B6+Parameters!$B$3/60</f>
        <v>1.25</v>
      </c>
      <c r="D7">
        <f t="shared" si="3"/>
        <v>0.421875</v>
      </c>
      <c r="E7">
        <f t="shared" si="4"/>
        <v>0.328125</v>
      </c>
      <c r="F7">
        <f t="shared" si="5"/>
        <v>0.234375</v>
      </c>
      <c r="G7">
        <f t="shared" si="6"/>
        <v>0.140625</v>
      </c>
      <c r="H7">
        <f t="shared" si="7"/>
        <v>4.6875E-2</v>
      </c>
      <c r="I7">
        <f t="shared" si="8"/>
        <v>0</v>
      </c>
      <c r="J7">
        <f t="shared" si="9"/>
        <v>0</v>
      </c>
      <c r="K7">
        <f t="shared" si="10"/>
        <v>0</v>
      </c>
      <c r="L7">
        <f t="shared" si="11"/>
        <v>0</v>
      </c>
      <c r="M7" t="str">
        <f>IF(MOD(B7*60,Parameters!$F$3)&lt;Parameters!$F$4,"G","R")</f>
        <v>R</v>
      </c>
      <c r="Q7">
        <f t="shared" si="1"/>
        <v>0.515625</v>
      </c>
      <c r="R7">
        <f>MIN(D7,Parameters!$B$13*(Parameters!$B$12-E7),Parameters!$B$11)</f>
        <v>0.421875</v>
      </c>
      <c r="S7">
        <f>MIN(E7,Parameters!$B$13*(Parameters!$B$12-F7),Parameters!$B$11)</f>
        <v>0.328125</v>
      </c>
      <c r="T7">
        <f>MIN(F7,Parameters!$B$13*(Parameters!$B$12-G7),Parameters!$B$11)</f>
        <v>0.234375</v>
      </c>
      <c r="U7">
        <f>MIN(G7,Parameters!$B$13*(Parameters!$B$12-H7),Parameters!$B$11)</f>
        <v>0.140625</v>
      </c>
      <c r="V7">
        <f>MIN(H7,Parameters!$B$13*(Parameters!$B$12-I7),Parameters!$B$11)</f>
        <v>4.6875E-2</v>
      </c>
      <c r="W7">
        <f>MIN(I7,Parameters!$B$13*(Parameters!$B$12-J7),Parameters!$B$11)</f>
        <v>0</v>
      </c>
      <c r="X7">
        <f>MIN(J7,Parameters!$B$13*(Parameters!$B$12-K7),Parameters!$B$11)</f>
        <v>0</v>
      </c>
      <c r="Y7">
        <f>MIN(K7,Parameters!$B$13*(Parameters!$B$12-L7),Parameters!$B$11)</f>
        <v>0</v>
      </c>
      <c r="Z7">
        <f>IF(M7="G",MIN(L7,Parameters!$B$11),0)</f>
        <v>0</v>
      </c>
      <c r="AB7">
        <f t="shared" si="12"/>
        <v>1.171875</v>
      </c>
      <c r="AC7">
        <f t="shared" si="13"/>
        <v>0</v>
      </c>
      <c r="AD7">
        <f t="shared" si="2"/>
        <v>1.171875</v>
      </c>
    </row>
    <row r="8" spans="1:33">
      <c r="B8" s="3">
        <f>B7+Parameters!$B$3/60</f>
        <v>1.5</v>
      </c>
      <c r="D8">
        <f t="shared" si="3"/>
        <v>0.515625</v>
      </c>
      <c r="E8">
        <f t="shared" si="4"/>
        <v>0.421875</v>
      </c>
      <c r="F8">
        <f t="shared" si="5"/>
        <v>0.328125</v>
      </c>
      <c r="G8">
        <f t="shared" si="6"/>
        <v>0.234375</v>
      </c>
      <c r="H8">
        <f t="shared" si="7"/>
        <v>0.140625</v>
      </c>
      <c r="I8">
        <f t="shared" si="8"/>
        <v>4.6875E-2</v>
      </c>
      <c r="J8">
        <f t="shared" si="9"/>
        <v>0</v>
      </c>
      <c r="K8">
        <f t="shared" si="10"/>
        <v>0</v>
      </c>
      <c r="L8">
        <f t="shared" si="11"/>
        <v>0</v>
      </c>
      <c r="M8" t="str">
        <f>IF(MOD(B8*60,Parameters!$F$3)&lt;Parameters!$F$4,"G","R")</f>
        <v>R</v>
      </c>
      <c r="Q8">
        <f t="shared" si="1"/>
        <v>0.609375</v>
      </c>
      <c r="R8">
        <f>MIN(D8,Parameters!$B$13*(Parameters!$B$12-E8),Parameters!$B$11)</f>
        <v>0.515625</v>
      </c>
      <c r="S8">
        <f>MIN(E8,Parameters!$B$13*(Parameters!$B$12-F8),Parameters!$B$11)</f>
        <v>0.421875</v>
      </c>
      <c r="T8">
        <f>MIN(F8,Parameters!$B$13*(Parameters!$B$12-G8),Parameters!$B$11)</f>
        <v>0.328125</v>
      </c>
      <c r="U8">
        <f>MIN(G8,Parameters!$B$13*(Parameters!$B$12-H8),Parameters!$B$11)</f>
        <v>0.234375</v>
      </c>
      <c r="V8">
        <f>MIN(H8,Parameters!$B$13*(Parameters!$B$12-I8),Parameters!$B$11)</f>
        <v>0.140625</v>
      </c>
      <c r="W8">
        <f>MIN(I8,Parameters!$B$13*(Parameters!$B$12-J8),Parameters!$B$11)</f>
        <v>4.6875E-2</v>
      </c>
      <c r="X8">
        <f>MIN(J8,Parameters!$B$13*(Parameters!$B$12-K8),Parameters!$B$11)</f>
        <v>0</v>
      </c>
      <c r="Y8">
        <f>MIN(K8,Parameters!$B$13*(Parameters!$B$12-L8),Parameters!$B$11)</f>
        <v>0</v>
      </c>
      <c r="Z8">
        <f>IF(M8="G",MIN(L8,Parameters!$B$11),0)</f>
        <v>0</v>
      </c>
      <c r="AB8">
        <f t="shared" si="12"/>
        <v>1.6875</v>
      </c>
      <c r="AC8">
        <f t="shared" si="13"/>
        <v>0</v>
      </c>
      <c r="AD8">
        <f t="shared" si="2"/>
        <v>1.6875</v>
      </c>
    </row>
    <row r="9" spans="1:33">
      <c r="B9" s="3">
        <f>B8+Parameters!$B$3/60</f>
        <v>1.75</v>
      </c>
      <c r="D9">
        <f t="shared" si="3"/>
        <v>0.609375</v>
      </c>
      <c r="E9">
        <f t="shared" si="4"/>
        <v>0.515625</v>
      </c>
      <c r="F9">
        <f t="shared" si="5"/>
        <v>0.421875</v>
      </c>
      <c r="G9">
        <f t="shared" si="6"/>
        <v>0.328125</v>
      </c>
      <c r="H9">
        <f t="shared" si="7"/>
        <v>0.234375</v>
      </c>
      <c r="I9">
        <f t="shared" si="8"/>
        <v>0.140625</v>
      </c>
      <c r="J9">
        <f t="shared" si="9"/>
        <v>4.6875E-2</v>
      </c>
      <c r="K9">
        <f t="shared" si="10"/>
        <v>0</v>
      </c>
      <c r="L9">
        <f t="shared" si="11"/>
        <v>0</v>
      </c>
      <c r="M9" t="str">
        <f>IF(MOD(B9*60,Parameters!$F$3)&lt;Parameters!$F$4,"G","R")</f>
        <v>R</v>
      </c>
      <c r="Q9">
        <f t="shared" si="1"/>
        <v>0.703125</v>
      </c>
      <c r="R9">
        <f>MIN(D9,Parameters!$B$13*(Parameters!$B$12-E9),Parameters!$B$11)</f>
        <v>0.609375</v>
      </c>
      <c r="S9">
        <f>MIN(E9,Parameters!$B$13*(Parameters!$B$12-F9),Parameters!$B$11)</f>
        <v>0.515625</v>
      </c>
      <c r="T9">
        <f>MIN(F9,Parameters!$B$13*(Parameters!$B$12-G9),Parameters!$B$11)</f>
        <v>0.421875</v>
      </c>
      <c r="U9">
        <f>MIN(G9,Parameters!$B$13*(Parameters!$B$12-H9),Parameters!$B$11)</f>
        <v>0.328125</v>
      </c>
      <c r="V9">
        <f>MIN(H9,Parameters!$B$13*(Parameters!$B$12-I9),Parameters!$B$11)</f>
        <v>0.234375</v>
      </c>
      <c r="W9">
        <f>MIN(I9,Parameters!$B$13*(Parameters!$B$12-J9),Parameters!$B$11)</f>
        <v>0.140625</v>
      </c>
      <c r="X9">
        <f>MIN(J9,Parameters!$B$13*(Parameters!$B$12-K9),Parameters!$B$11)</f>
        <v>4.6875E-2</v>
      </c>
      <c r="Y9">
        <f>MIN(K9,Parameters!$B$13*(Parameters!$B$12-L9),Parameters!$B$11)</f>
        <v>0</v>
      </c>
      <c r="Z9">
        <f>IF(M9="G",MIN(L9,Parameters!$B$11),0)</f>
        <v>0</v>
      </c>
      <c r="AB9">
        <f t="shared" si="12"/>
        <v>2.296875</v>
      </c>
      <c r="AC9">
        <f t="shared" si="13"/>
        <v>0</v>
      </c>
      <c r="AD9">
        <f t="shared" si="2"/>
        <v>2.296875</v>
      </c>
    </row>
    <row r="10" spans="1:33">
      <c r="B10" s="3">
        <f>B9+Parameters!$B$3/60</f>
        <v>2</v>
      </c>
      <c r="D10">
        <f t="shared" si="3"/>
        <v>0.703125</v>
      </c>
      <c r="E10">
        <f t="shared" si="4"/>
        <v>0.609375</v>
      </c>
      <c r="F10">
        <f t="shared" si="5"/>
        <v>0.515625</v>
      </c>
      <c r="G10">
        <f t="shared" si="6"/>
        <v>0.421875</v>
      </c>
      <c r="H10">
        <f t="shared" si="7"/>
        <v>0.328125</v>
      </c>
      <c r="I10">
        <f t="shared" si="8"/>
        <v>0.234375</v>
      </c>
      <c r="J10">
        <f t="shared" si="9"/>
        <v>0.140625</v>
      </c>
      <c r="K10">
        <f t="shared" si="10"/>
        <v>4.6875E-2</v>
      </c>
      <c r="L10">
        <f t="shared" si="11"/>
        <v>0</v>
      </c>
      <c r="M10" t="str">
        <f>IF(MOD(B10*60,Parameters!$F$3)&lt;Parameters!$F$4,"G","R")</f>
        <v>G</v>
      </c>
      <c r="Q10">
        <f t="shared" si="1"/>
        <v>0.796875</v>
      </c>
      <c r="R10">
        <f>MIN(D10,Parameters!$B$13*(Parameters!$B$12-E10),Parameters!$B$11)</f>
        <v>0.703125</v>
      </c>
      <c r="S10">
        <f>MIN(E10,Parameters!$B$13*(Parameters!$B$12-F10),Parameters!$B$11)</f>
        <v>0.609375</v>
      </c>
      <c r="T10">
        <f>MIN(F10,Parameters!$B$13*(Parameters!$B$12-G10),Parameters!$B$11)</f>
        <v>0.515625</v>
      </c>
      <c r="U10">
        <f>MIN(G10,Parameters!$B$13*(Parameters!$B$12-H10),Parameters!$B$11)</f>
        <v>0.421875</v>
      </c>
      <c r="V10">
        <f>MIN(H10,Parameters!$B$13*(Parameters!$B$12-I10),Parameters!$B$11)</f>
        <v>0.328125</v>
      </c>
      <c r="W10">
        <f>MIN(I10,Parameters!$B$13*(Parameters!$B$12-J10),Parameters!$B$11)</f>
        <v>0.234375</v>
      </c>
      <c r="X10">
        <f>MIN(J10,Parameters!$B$13*(Parameters!$B$12-K10),Parameters!$B$11)</f>
        <v>0.140625</v>
      </c>
      <c r="Y10">
        <f>MIN(K10,Parameters!$B$13*(Parameters!$B$12-L10),Parameters!$B$11)</f>
        <v>4.6875E-2</v>
      </c>
      <c r="Z10">
        <f>IF(M10="G",MIN(L10,Parameters!$B$11),0)</f>
        <v>0</v>
      </c>
      <c r="AB10">
        <f t="shared" si="12"/>
        <v>3</v>
      </c>
      <c r="AC10">
        <f t="shared" si="13"/>
        <v>0</v>
      </c>
      <c r="AD10">
        <f t="shared" si="2"/>
        <v>3</v>
      </c>
    </row>
    <row r="11" spans="1:33">
      <c r="B11" s="3">
        <f>B10+Parameters!$B$3/60</f>
        <v>2.25</v>
      </c>
      <c r="D11">
        <f t="shared" si="3"/>
        <v>0.796875</v>
      </c>
      <c r="E11">
        <f t="shared" si="4"/>
        <v>0.703125</v>
      </c>
      <c r="F11">
        <f t="shared" si="5"/>
        <v>0.609375</v>
      </c>
      <c r="G11">
        <f t="shared" si="6"/>
        <v>0.515625</v>
      </c>
      <c r="H11">
        <f t="shared" si="7"/>
        <v>0.421875</v>
      </c>
      <c r="I11">
        <f t="shared" si="8"/>
        <v>0.328125</v>
      </c>
      <c r="J11">
        <f t="shared" si="9"/>
        <v>0.234375</v>
      </c>
      <c r="K11">
        <f t="shared" si="10"/>
        <v>0.140625</v>
      </c>
      <c r="L11">
        <f t="shared" si="11"/>
        <v>4.6875E-2</v>
      </c>
      <c r="M11" t="str">
        <f>IF(MOD(B11*60,Parameters!$F$3)&lt;Parameters!$F$4,"G","R")</f>
        <v>R</v>
      </c>
      <c r="Q11">
        <f t="shared" si="1"/>
        <v>0.890625</v>
      </c>
      <c r="R11">
        <f>MIN(D11,Parameters!$B$13*(Parameters!$B$12-E11),Parameters!$B$11)</f>
        <v>0.796875</v>
      </c>
      <c r="S11">
        <f>MIN(E11,Parameters!$B$13*(Parameters!$B$12-F11),Parameters!$B$11)</f>
        <v>0.703125</v>
      </c>
      <c r="T11">
        <f>MIN(F11,Parameters!$B$13*(Parameters!$B$12-G11),Parameters!$B$11)</f>
        <v>0.609375</v>
      </c>
      <c r="U11">
        <f>MIN(G11,Parameters!$B$13*(Parameters!$B$12-H11),Parameters!$B$11)</f>
        <v>0.515625</v>
      </c>
      <c r="V11">
        <f>MIN(H11,Parameters!$B$13*(Parameters!$B$12-I11),Parameters!$B$11)</f>
        <v>0.421875</v>
      </c>
      <c r="W11">
        <f>MIN(I11,Parameters!$B$13*(Parameters!$B$12-J11),Parameters!$B$11)</f>
        <v>0.328125</v>
      </c>
      <c r="X11">
        <f>MIN(J11,Parameters!$B$13*(Parameters!$B$12-K11),Parameters!$B$11)</f>
        <v>0.234375</v>
      </c>
      <c r="Y11">
        <f>MIN(K11,Parameters!$B$13*(Parameters!$B$12-L11),Parameters!$B$11)</f>
        <v>0.140625</v>
      </c>
      <c r="Z11">
        <f>IF(M11="G",MIN(L11,Parameters!$B$11),0)</f>
        <v>0</v>
      </c>
      <c r="AB11">
        <f t="shared" si="12"/>
        <v>3.796875</v>
      </c>
      <c r="AC11">
        <f t="shared" si="13"/>
        <v>0</v>
      </c>
      <c r="AD11">
        <f t="shared" si="2"/>
        <v>3.796875</v>
      </c>
    </row>
    <row r="12" spans="1:33">
      <c r="B12" s="3">
        <f>B11+Parameters!$B$3/60</f>
        <v>2.5</v>
      </c>
      <c r="D12">
        <f t="shared" si="3"/>
        <v>0.890625</v>
      </c>
      <c r="E12">
        <f t="shared" si="4"/>
        <v>0.796875</v>
      </c>
      <c r="F12">
        <f t="shared" si="5"/>
        <v>0.703125</v>
      </c>
      <c r="G12">
        <f t="shared" si="6"/>
        <v>0.609375</v>
      </c>
      <c r="H12">
        <f t="shared" si="7"/>
        <v>0.515625</v>
      </c>
      <c r="I12">
        <f t="shared" si="8"/>
        <v>0.421875</v>
      </c>
      <c r="J12">
        <f t="shared" si="9"/>
        <v>0.328125</v>
      </c>
      <c r="K12">
        <f t="shared" si="10"/>
        <v>0.234375</v>
      </c>
      <c r="L12">
        <f t="shared" si="11"/>
        <v>0.1875</v>
      </c>
      <c r="M12" t="str">
        <f>IF(MOD(B12*60,Parameters!$F$3)&lt;Parameters!$F$4,"G","R")</f>
        <v>R</v>
      </c>
      <c r="Q12">
        <f t="shared" si="1"/>
        <v>0.984375</v>
      </c>
      <c r="R12">
        <f>MIN(D12,Parameters!$B$13*(Parameters!$B$12-E12),Parameters!$B$11)</f>
        <v>0.890625</v>
      </c>
      <c r="S12">
        <f>MIN(E12,Parameters!$B$13*(Parameters!$B$12-F12),Parameters!$B$11)</f>
        <v>0.796875</v>
      </c>
      <c r="T12">
        <f>MIN(F12,Parameters!$B$13*(Parameters!$B$12-G12),Parameters!$B$11)</f>
        <v>0.703125</v>
      </c>
      <c r="U12">
        <f>MIN(G12,Parameters!$B$13*(Parameters!$B$12-H12),Parameters!$B$11)</f>
        <v>0.609375</v>
      </c>
      <c r="V12">
        <f>MIN(H12,Parameters!$B$13*(Parameters!$B$12-I12),Parameters!$B$11)</f>
        <v>0.515625</v>
      </c>
      <c r="W12">
        <f>MIN(I12,Parameters!$B$13*(Parameters!$B$12-J12),Parameters!$B$11)</f>
        <v>0.421875</v>
      </c>
      <c r="X12">
        <f>MIN(J12,Parameters!$B$13*(Parameters!$B$12-K12),Parameters!$B$11)</f>
        <v>0.328125</v>
      </c>
      <c r="Y12">
        <f>MIN(K12,Parameters!$B$13*(Parameters!$B$12-L12),Parameters!$B$11)</f>
        <v>0.234375</v>
      </c>
      <c r="Z12">
        <f>IF(M12="G",MIN(L12,Parameters!$B$11),0)</f>
        <v>0</v>
      </c>
      <c r="AB12">
        <f t="shared" si="12"/>
        <v>4.6875</v>
      </c>
      <c r="AC12">
        <f t="shared" si="13"/>
        <v>0</v>
      </c>
      <c r="AD12">
        <f t="shared" si="2"/>
        <v>4.6875</v>
      </c>
    </row>
    <row r="13" spans="1:33">
      <c r="B13" s="3">
        <f>B12+Parameters!$B$3/60</f>
        <v>2.75</v>
      </c>
      <c r="D13">
        <f t="shared" si="3"/>
        <v>0.984375</v>
      </c>
      <c r="E13">
        <f t="shared" si="4"/>
        <v>0.890625</v>
      </c>
      <c r="F13">
        <f t="shared" si="5"/>
        <v>0.796875</v>
      </c>
      <c r="G13">
        <f t="shared" si="6"/>
        <v>0.703125</v>
      </c>
      <c r="H13">
        <f t="shared" si="7"/>
        <v>0.609375</v>
      </c>
      <c r="I13">
        <f t="shared" si="8"/>
        <v>0.515625</v>
      </c>
      <c r="J13">
        <f t="shared" si="9"/>
        <v>0.421875</v>
      </c>
      <c r="K13">
        <f t="shared" si="10"/>
        <v>0.328125</v>
      </c>
      <c r="L13">
        <f t="shared" si="11"/>
        <v>0.421875</v>
      </c>
      <c r="M13" t="str">
        <f>IF(MOD(B13*60,Parameters!$F$3)&lt;Parameters!$F$4,"G","R")</f>
        <v>R</v>
      </c>
      <c r="Q13">
        <f t="shared" si="1"/>
        <v>1.078125</v>
      </c>
      <c r="R13">
        <f>MIN(D13,Parameters!$B$13*(Parameters!$B$12-E13),Parameters!$B$11)</f>
        <v>0.984375</v>
      </c>
      <c r="S13">
        <f>MIN(E13,Parameters!$B$13*(Parameters!$B$12-F13),Parameters!$B$11)</f>
        <v>0.890625</v>
      </c>
      <c r="T13">
        <f>MIN(F13,Parameters!$B$13*(Parameters!$B$12-G13),Parameters!$B$11)</f>
        <v>0.796875</v>
      </c>
      <c r="U13">
        <f>MIN(G13,Parameters!$B$13*(Parameters!$B$12-H13),Parameters!$B$11)</f>
        <v>0.703125</v>
      </c>
      <c r="V13">
        <f>MIN(H13,Parameters!$B$13*(Parameters!$B$12-I13),Parameters!$B$11)</f>
        <v>0.609375</v>
      </c>
      <c r="W13">
        <f>MIN(I13,Parameters!$B$13*(Parameters!$B$12-J13),Parameters!$B$11)</f>
        <v>0.515625</v>
      </c>
      <c r="X13">
        <f>MIN(J13,Parameters!$B$13*(Parameters!$B$12-K13),Parameters!$B$11)</f>
        <v>0.421875</v>
      </c>
      <c r="Y13">
        <f>MIN(K13,Parameters!$B$13*(Parameters!$B$12-L13),Parameters!$B$11)</f>
        <v>0.328125</v>
      </c>
      <c r="Z13">
        <f>IF(M13="G",MIN(L13,Parameters!$B$11),0)</f>
        <v>0</v>
      </c>
      <c r="AB13">
        <f t="shared" si="12"/>
        <v>5.671875</v>
      </c>
      <c r="AC13">
        <f t="shared" si="13"/>
        <v>0</v>
      </c>
      <c r="AD13">
        <f t="shared" si="2"/>
        <v>5.671875</v>
      </c>
    </row>
    <row r="14" spans="1:33">
      <c r="B14" s="3">
        <f>B13+Parameters!$B$3/60</f>
        <v>3</v>
      </c>
      <c r="D14">
        <f t="shared" si="3"/>
        <v>1.078125</v>
      </c>
      <c r="E14">
        <f t="shared" si="4"/>
        <v>0.984375</v>
      </c>
      <c r="F14">
        <f t="shared" si="5"/>
        <v>0.890625</v>
      </c>
      <c r="G14">
        <f t="shared" si="6"/>
        <v>0.796875</v>
      </c>
      <c r="H14">
        <f t="shared" si="7"/>
        <v>0.703125</v>
      </c>
      <c r="I14">
        <f t="shared" si="8"/>
        <v>0.609375</v>
      </c>
      <c r="J14">
        <f t="shared" si="9"/>
        <v>0.515625</v>
      </c>
      <c r="K14">
        <f t="shared" si="10"/>
        <v>0.421875</v>
      </c>
      <c r="L14">
        <f t="shared" si="11"/>
        <v>0.75</v>
      </c>
      <c r="M14" t="str">
        <f>IF(MOD(B14*60,Parameters!$F$3)&lt;Parameters!$F$4,"G","R")</f>
        <v>G</v>
      </c>
      <c r="Q14">
        <f t="shared" si="1"/>
        <v>1.171875</v>
      </c>
      <c r="R14">
        <f>MIN(D14,Parameters!$B$13*(Parameters!$B$12-E14),Parameters!$B$11)</f>
        <v>1.078125</v>
      </c>
      <c r="S14">
        <f>MIN(E14,Parameters!$B$13*(Parameters!$B$12-F14),Parameters!$B$11)</f>
        <v>0.984375</v>
      </c>
      <c r="T14">
        <f>MIN(F14,Parameters!$B$13*(Parameters!$B$12-G14),Parameters!$B$11)</f>
        <v>0.890625</v>
      </c>
      <c r="U14">
        <f>MIN(G14,Parameters!$B$13*(Parameters!$B$12-H14),Parameters!$B$11)</f>
        <v>0.796875</v>
      </c>
      <c r="V14">
        <f>MIN(H14,Parameters!$B$13*(Parameters!$B$12-I14),Parameters!$B$11)</f>
        <v>0.703125</v>
      </c>
      <c r="W14">
        <f>MIN(I14,Parameters!$B$13*(Parameters!$B$12-J14),Parameters!$B$11)</f>
        <v>0.609375</v>
      </c>
      <c r="X14">
        <f>MIN(J14,Parameters!$B$13*(Parameters!$B$12-K14),Parameters!$B$11)</f>
        <v>0.515625</v>
      </c>
      <c r="Y14">
        <f>MIN(K14,Parameters!$B$13*(Parameters!$B$12-L14),Parameters!$B$11)</f>
        <v>0.421875</v>
      </c>
      <c r="Z14">
        <f>IF(M14="G",MIN(L14,Parameters!$B$11),0)</f>
        <v>0.75</v>
      </c>
      <c r="AB14">
        <f t="shared" si="12"/>
        <v>6.75</v>
      </c>
      <c r="AC14">
        <f t="shared" si="13"/>
        <v>0</v>
      </c>
      <c r="AD14">
        <f t="shared" si="2"/>
        <v>6.75</v>
      </c>
    </row>
    <row r="15" spans="1:33">
      <c r="B15" s="3">
        <f>B14+Parameters!$B$3/60</f>
        <v>3.25</v>
      </c>
      <c r="D15">
        <f t="shared" si="3"/>
        <v>1.171875</v>
      </c>
      <c r="E15">
        <f t="shared" si="4"/>
        <v>1.078125</v>
      </c>
      <c r="F15">
        <f t="shared" si="5"/>
        <v>0.984375</v>
      </c>
      <c r="G15">
        <f t="shared" si="6"/>
        <v>0.890625</v>
      </c>
      <c r="H15">
        <f t="shared" si="7"/>
        <v>0.796875</v>
      </c>
      <c r="I15">
        <f t="shared" si="8"/>
        <v>0.703125</v>
      </c>
      <c r="J15">
        <f t="shared" si="9"/>
        <v>0.609375</v>
      </c>
      <c r="K15">
        <f t="shared" si="10"/>
        <v>0.515625</v>
      </c>
      <c r="L15">
        <f t="shared" si="11"/>
        <v>0.421875</v>
      </c>
      <c r="M15" t="str">
        <f>IF(MOD(B15*60,Parameters!$F$3)&lt;Parameters!$F$4,"G","R")</f>
        <v>R</v>
      </c>
      <c r="Q15">
        <f t="shared" si="1"/>
        <v>1.265625</v>
      </c>
      <c r="R15">
        <f>MIN(D15,Parameters!$B$13*(Parameters!$B$12-E15),Parameters!$B$11)</f>
        <v>1.171875</v>
      </c>
      <c r="S15">
        <f>MIN(E15,Parameters!$B$13*(Parameters!$B$12-F15),Parameters!$B$11)</f>
        <v>1.078125</v>
      </c>
      <c r="T15">
        <f>MIN(F15,Parameters!$B$13*(Parameters!$B$12-G15),Parameters!$B$11)</f>
        <v>0.984375</v>
      </c>
      <c r="U15">
        <f>MIN(G15,Parameters!$B$13*(Parameters!$B$12-H15),Parameters!$B$11)</f>
        <v>0.890625</v>
      </c>
      <c r="V15">
        <f>MIN(H15,Parameters!$B$13*(Parameters!$B$12-I15),Parameters!$B$11)</f>
        <v>0.796875</v>
      </c>
      <c r="W15">
        <f>MIN(I15,Parameters!$B$13*(Parameters!$B$12-J15),Parameters!$B$11)</f>
        <v>0.703125</v>
      </c>
      <c r="X15">
        <f>MIN(J15,Parameters!$B$13*(Parameters!$B$12-K15),Parameters!$B$11)</f>
        <v>0.609375</v>
      </c>
      <c r="Y15">
        <f>MIN(K15,Parameters!$B$13*(Parameters!$B$12-L15),Parameters!$B$11)</f>
        <v>0.515625</v>
      </c>
      <c r="Z15">
        <f>IF(M15="G",MIN(L15,Parameters!$B$11),0)</f>
        <v>0</v>
      </c>
      <c r="AB15">
        <f t="shared" si="12"/>
        <v>7.921875</v>
      </c>
      <c r="AC15">
        <f t="shared" si="13"/>
        <v>0.75</v>
      </c>
      <c r="AD15">
        <f t="shared" si="2"/>
        <v>7.171875</v>
      </c>
    </row>
    <row r="16" spans="1:33">
      <c r="B16" s="3">
        <f>B15+Parameters!$B$3/60</f>
        <v>3.5</v>
      </c>
      <c r="D16">
        <f t="shared" ref="D16:D79" si="14">D15+Q15-R15</f>
        <v>1.265625</v>
      </c>
      <c r="E16">
        <f t="shared" ref="E16:E79" si="15">E15+R15-S15</f>
        <v>1.171875</v>
      </c>
      <c r="F16">
        <f t="shared" ref="F16:F79" si="16">F15+S15-T15</f>
        <v>1.078125</v>
      </c>
      <c r="G16">
        <f t="shared" ref="G16:G79" si="17">G15+T15-U15</f>
        <v>0.984375</v>
      </c>
      <c r="H16">
        <f t="shared" ref="H16:H79" si="18">H15+U15-V15</f>
        <v>0.890625</v>
      </c>
      <c r="I16">
        <f t="shared" ref="I16:I79" si="19">I15+V15-W15</f>
        <v>0.796875</v>
      </c>
      <c r="J16">
        <f t="shared" ref="J16:J79" si="20">J15+W15-X15</f>
        <v>0.703125</v>
      </c>
      <c r="K16">
        <f t="shared" ref="K16:K79" si="21">K15+X15-Y15</f>
        <v>0.609375</v>
      </c>
      <c r="L16">
        <f t="shared" ref="L16:L79" si="22">L15+Y15-Z15</f>
        <v>0.9375</v>
      </c>
      <c r="M16" t="str">
        <f>IF(MOD(B16*60,Parameters!$F$3)&lt;Parameters!$F$4,"G","R")</f>
        <v>R</v>
      </c>
      <c r="Q16">
        <f t="shared" si="1"/>
        <v>1.359375</v>
      </c>
      <c r="R16">
        <f>MIN(D16,Parameters!$B$13*(Parameters!$B$12-E16),Parameters!$B$11)</f>
        <v>1.265625</v>
      </c>
      <c r="S16">
        <f>MIN(E16,Parameters!$B$13*(Parameters!$B$12-F16),Parameters!$B$11)</f>
        <v>1.171875</v>
      </c>
      <c r="T16">
        <f>MIN(F16,Parameters!$B$13*(Parameters!$B$12-G16),Parameters!$B$11)</f>
        <v>1.078125</v>
      </c>
      <c r="U16">
        <f>MIN(G16,Parameters!$B$13*(Parameters!$B$12-H16),Parameters!$B$11)</f>
        <v>0.984375</v>
      </c>
      <c r="V16">
        <f>MIN(H16,Parameters!$B$13*(Parameters!$B$12-I16),Parameters!$B$11)</f>
        <v>0.890625</v>
      </c>
      <c r="W16">
        <f>MIN(I16,Parameters!$B$13*(Parameters!$B$12-J16),Parameters!$B$11)</f>
        <v>0.796875</v>
      </c>
      <c r="X16">
        <f>MIN(J16,Parameters!$B$13*(Parameters!$B$12-K16),Parameters!$B$11)</f>
        <v>0.703125</v>
      </c>
      <c r="Y16">
        <f>MIN(K16,Parameters!$B$13*(Parameters!$B$12-L16),Parameters!$B$11)</f>
        <v>0.609375</v>
      </c>
      <c r="Z16">
        <f>IF(M16="G",MIN(L16,Parameters!$B$11),0)</f>
        <v>0</v>
      </c>
      <c r="AB16">
        <f t="shared" si="12"/>
        <v>9.1875</v>
      </c>
      <c r="AC16">
        <f t="shared" si="13"/>
        <v>0.75</v>
      </c>
      <c r="AD16">
        <f t="shared" si="2"/>
        <v>8.4375</v>
      </c>
    </row>
    <row r="17" spans="2:30">
      <c r="B17" s="3">
        <f>B16+Parameters!$B$3/60</f>
        <v>3.75</v>
      </c>
      <c r="D17">
        <f t="shared" si="14"/>
        <v>1.359375</v>
      </c>
      <c r="E17">
        <f t="shared" si="15"/>
        <v>1.265625</v>
      </c>
      <c r="F17">
        <f t="shared" si="16"/>
        <v>1.171875</v>
      </c>
      <c r="G17">
        <f t="shared" si="17"/>
        <v>1.078125</v>
      </c>
      <c r="H17">
        <f t="shared" si="18"/>
        <v>0.984375</v>
      </c>
      <c r="I17">
        <f t="shared" si="19"/>
        <v>0.890625</v>
      </c>
      <c r="J17">
        <f t="shared" si="20"/>
        <v>0.796875</v>
      </c>
      <c r="K17">
        <f t="shared" si="21"/>
        <v>0.703125</v>
      </c>
      <c r="L17">
        <f t="shared" si="22"/>
        <v>1.546875</v>
      </c>
      <c r="M17" t="str">
        <f>IF(MOD(B17*60,Parameters!$F$3)&lt;Parameters!$F$4,"G","R")</f>
        <v>R</v>
      </c>
      <c r="Q17">
        <f t="shared" si="1"/>
        <v>1.453125</v>
      </c>
      <c r="R17">
        <f>MIN(D17,Parameters!$B$13*(Parameters!$B$12-E17),Parameters!$B$11)</f>
        <v>1.359375</v>
      </c>
      <c r="S17">
        <f>MIN(E17,Parameters!$B$13*(Parameters!$B$12-F17),Parameters!$B$11)</f>
        <v>1.265625</v>
      </c>
      <c r="T17">
        <f>MIN(F17,Parameters!$B$13*(Parameters!$B$12-G17),Parameters!$B$11)</f>
        <v>1.171875</v>
      </c>
      <c r="U17">
        <f>MIN(G17,Parameters!$B$13*(Parameters!$B$12-H17),Parameters!$B$11)</f>
        <v>1.078125</v>
      </c>
      <c r="V17">
        <f>MIN(H17,Parameters!$B$13*(Parameters!$B$12-I17),Parameters!$B$11)</f>
        <v>0.984375</v>
      </c>
      <c r="W17">
        <f>MIN(I17,Parameters!$B$13*(Parameters!$B$12-J17),Parameters!$B$11)</f>
        <v>0.890625</v>
      </c>
      <c r="X17">
        <f>MIN(J17,Parameters!$B$13*(Parameters!$B$12-K17),Parameters!$B$11)</f>
        <v>0.796875</v>
      </c>
      <c r="Y17">
        <f>MIN(K17,Parameters!$B$13*(Parameters!$B$12-L17),Parameters!$B$11)</f>
        <v>0.703125</v>
      </c>
      <c r="Z17">
        <f>IF(M17="G",MIN(L17,Parameters!$B$11),0)</f>
        <v>0</v>
      </c>
      <c r="AB17">
        <f t="shared" si="12"/>
        <v>10.546875</v>
      </c>
      <c r="AC17">
        <f t="shared" si="13"/>
        <v>0.75</v>
      </c>
      <c r="AD17">
        <f t="shared" si="2"/>
        <v>9.796875</v>
      </c>
    </row>
    <row r="18" spans="2:30">
      <c r="B18" s="3">
        <f>B17+Parameters!$B$3/60</f>
        <v>4</v>
      </c>
      <c r="D18">
        <f t="shared" si="14"/>
        <v>1.453125</v>
      </c>
      <c r="E18">
        <f t="shared" si="15"/>
        <v>1.359375</v>
      </c>
      <c r="F18">
        <f t="shared" si="16"/>
        <v>1.265625</v>
      </c>
      <c r="G18">
        <f t="shared" si="17"/>
        <v>1.171875</v>
      </c>
      <c r="H18">
        <f t="shared" si="18"/>
        <v>1.078125</v>
      </c>
      <c r="I18">
        <f t="shared" si="19"/>
        <v>0.984375</v>
      </c>
      <c r="J18">
        <f t="shared" si="20"/>
        <v>0.890625</v>
      </c>
      <c r="K18">
        <f t="shared" si="21"/>
        <v>0.796875</v>
      </c>
      <c r="L18">
        <f t="shared" si="22"/>
        <v>2.25</v>
      </c>
      <c r="M18" t="str">
        <f>IF(MOD(B18*60,Parameters!$F$3)&lt;Parameters!$F$4,"G","R")</f>
        <v>G</v>
      </c>
      <c r="Q18">
        <f t="shared" si="1"/>
        <v>1.546875</v>
      </c>
      <c r="R18">
        <f>MIN(D18,Parameters!$B$13*(Parameters!$B$12-E18),Parameters!$B$11)</f>
        <v>1.453125</v>
      </c>
      <c r="S18">
        <f>MIN(E18,Parameters!$B$13*(Parameters!$B$12-F18),Parameters!$B$11)</f>
        <v>1.359375</v>
      </c>
      <c r="T18">
        <f>MIN(F18,Parameters!$B$13*(Parameters!$B$12-G18),Parameters!$B$11)</f>
        <v>1.265625</v>
      </c>
      <c r="U18">
        <f>MIN(G18,Parameters!$B$13*(Parameters!$B$12-H18),Parameters!$B$11)</f>
        <v>1.171875</v>
      </c>
      <c r="V18">
        <f>MIN(H18,Parameters!$B$13*(Parameters!$B$12-I18),Parameters!$B$11)</f>
        <v>1.078125</v>
      </c>
      <c r="W18">
        <f>MIN(I18,Parameters!$B$13*(Parameters!$B$12-J18),Parameters!$B$11)</f>
        <v>0.984375</v>
      </c>
      <c r="X18">
        <f>MIN(J18,Parameters!$B$13*(Parameters!$B$12-K18),Parameters!$B$11)</f>
        <v>0.890625</v>
      </c>
      <c r="Y18">
        <f>MIN(K18,Parameters!$B$13*(Parameters!$B$12-L18),Parameters!$B$11)</f>
        <v>0.796875</v>
      </c>
      <c r="Z18">
        <f>IF(M18="G",MIN(L18,Parameters!$B$11),0)</f>
        <v>2.25</v>
      </c>
      <c r="AB18">
        <f t="shared" si="12"/>
        <v>12</v>
      </c>
      <c r="AC18">
        <f t="shared" si="13"/>
        <v>0.75</v>
      </c>
      <c r="AD18">
        <f t="shared" si="2"/>
        <v>11.25</v>
      </c>
    </row>
    <row r="19" spans="2:30">
      <c r="B19" s="3">
        <f>B18+Parameters!$B$3/60</f>
        <v>4.25</v>
      </c>
      <c r="D19">
        <f t="shared" si="14"/>
        <v>1.546875</v>
      </c>
      <c r="E19">
        <f t="shared" si="15"/>
        <v>1.453125</v>
      </c>
      <c r="F19">
        <f t="shared" si="16"/>
        <v>1.359375</v>
      </c>
      <c r="G19">
        <f t="shared" si="17"/>
        <v>1.265625</v>
      </c>
      <c r="H19">
        <f t="shared" si="18"/>
        <v>1.171875</v>
      </c>
      <c r="I19">
        <f t="shared" si="19"/>
        <v>1.078125</v>
      </c>
      <c r="J19">
        <f t="shared" si="20"/>
        <v>0.984375</v>
      </c>
      <c r="K19">
        <f t="shared" si="21"/>
        <v>0.890625</v>
      </c>
      <c r="L19">
        <f t="shared" si="22"/>
        <v>0.796875</v>
      </c>
      <c r="M19" t="str">
        <f>IF(MOD(B19*60,Parameters!$F$3)&lt;Parameters!$F$4,"G","R")</f>
        <v>R</v>
      </c>
      <c r="Q19">
        <f t="shared" si="1"/>
        <v>1.640625</v>
      </c>
      <c r="R19">
        <f>MIN(D19,Parameters!$B$13*(Parameters!$B$12-E19),Parameters!$B$11)</f>
        <v>1.546875</v>
      </c>
      <c r="S19">
        <f>MIN(E19,Parameters!$B$13*(Parameters!$B$12-F19),Parameters!$B$11)</f>
        <v>1.453125</v>
      </c>
      <c r="T19">
        <f>MIN(F19,Parameters!$B$13*(Parameters!$B$12-G19),Parameters!$B$11)</f>
        <v>1.359375</v>
      </c>
      <c r="U19">
        <f>MIN(G19,Parameters!$B$13*(Parameters!$B$12-H19),Parameters!$B$11)</f>
        <v>1.265625</v>
      </c>
      <c r="V19">
        <f>MIN(H19,Parameters!$B$13*(Parameters!$B$12-I19),Parameters!$B$11)</f>
        <v>1.171875</v>
      </c>
      <c r="W19">
        <f>MIN(I19,Parameters!$B$13*(Parameters!$B$12-J19),Parameters!$B$11)</f>
        <v>1.078125</v>
      </c>
      <c r="X19">
        <f>MIN(J19,Parameters!$B$13*(Parameters!$B$12-K19),Parameters!$B$11)</f>
        <v>0.984375</v>
      </c>
      <c r="Y19">
        <f>MIN(K19,Parameters!$B$13*(Parameters!$B$12-L19),Parameters!$B$11)</f>
        <v>0.890625</v>
      </c>
      <c r="Z19">
        <f>IF(M19="G",MIN(L19,Parameters!$B$11),0)</f>
        <v>0</v>
      </c>
      <c r="AB19">
        <f t="shared" si="12"/>
        <v>13.546875</v>
      </c>
      <c r="AC19">
        <f t="shared" si="13"/>
        <v>3</v>
      </c>
      <c r="AD19">
        <f t="shared" si="2"/>
        <v>10.546875</v>
      </c>
    </row>
    <row r="20" spans="2:30">
      <c r="B20" s="3">
        <f>B19+Parameters!$B$3/60</f>
        <v>4.5</v>
      </c>
      <c r="D20">
        <f t="shared" si="14"/>
        <v>1.640625</v>
      </c>
      <c r="E20">
        <f t="shared" si="15"/>
        <v>1.546875</v>
      </c>
      <c r="F20">
        <f t="shared" si="16"/>
        <v>1.453125</v>
      </c>
      <c r="G20">
        <f t="shared" si="17"/>
        <v>1.359375</v>
      </c>
      <c r="H20">
        <f t="shared" si="18"/>
        <v>1.265625</v>
      </c>
      <c r="I20">
        <f t="shared" si="19"/>
        <v>1.171875</v>
      </c>
      <c r="J20">
        <f t="shared" si="20"/>
        <v>1.078125</v>
      </c>
      <c r="K20">
        <f t="shared" si="21"/>
        <v>0.984375</v>
      </c>
      <c r="L20">
        <f t="shared" si="22"/>
        <v>1.6875</v>
      </c>
      <c r="M20" t="str">
        <f>IF(MOD(B20*60,Parameters!$F$3)&lt;Parameters!$F$4,"G","R")</f>
        <v>R</v>
      </c>
      <c r="Q20">
        <f t="shared" si="1"/>
        <v>1.734375</v>
      </c>
      <c r="R20">
        <f>MIN(D20,Parameters!$B$13*(Parameters!$B$12-E20),Parameters!$B$11)</f>
        <v>1.640625</v>
      </c>
      <c r="S20">
        <f>MIN(E20,Parameters!$B$13*(Parameters!$B$12-F20),Parameters!$B$11)</f>
        <v>1.546875</v>
      </c>
      <c r="T20">
        <f>MIN(F20,Parameters!$B$13*(Parameters!$B$12-G20),Parameters!$B$11)</f>
        <v>1.453125</v>
      </c>
      <c r="U20">
        <f>MIN(G20,Parameters!$B$13*(Parameters!$B$12-H20),Parameters!$B$11)</f>
        <v>1.359375</v>
      </c>
      <c r="V20">
        <f>MIN(H20,Parameters!$B$13*(Parameters!$B$12-I20),Parameters!$B$11)</f>
        <v>1.265625</v>
      </c>
      <c r="W20">
        <f>MIN(I20,Parameters!$B$13*(Parameters!$B$12-J20),Parameters!$B$11)</f>
        <v>1.171875</v>
      </c>
      <c r="X20">
        <f>MIN(J20,Parameters!$B$13*(Parameters!$B$12-K20),Parameters!$B$11)</f>
        <v>1.078125</v>
      </c>
      <c r="Y20">
        <f>MIN(K20,Parameters!$B$13*(Parameters!$B$12-L20),Parameters!$B$11)</f>
        <v>0.984375</v>
      </c>
      <c r="Z20">
        <f>IF(M20="G",MIN(L20,Parameters!$B$11),0)</f>
        <v>0</v>
      </c>
      <c r="AB20">
        <f t="shared" si="12"/>
        <v>15.1875</v>
      </c>
      <c r="AC20">
        <f t="shared" si="13"/>
        <v>3</v>
      </c>
      <c r="AD20">
        <f t="shared" si="2"/>
        <v>12.1875</v>
      </c>
    </row>
    <row r="21" spans="2:30">
      <c r="B21" s="3">
        <f>B20+Parameters!$B$3/60</f>
        <v>4.75</v>
      </c>
      <c r="D21">
        <f t="shared" si="14"/>
        <v>1.734375</v>
      </c>
      <c r="E21">
        <f t="shared" si="15"/>
        <v>1.640625</v>
      </c>
      <c r="F21">
        <f t="shared" si="16"/>
        <v>1.546875</v>
      </c>
      <c r="G21">
        <f t="shared" si="17"/>
        <v>1.453125</v>
      </c>
      <c r="H21">
        <f t="shared" si="18"/>
        <v>1.359375</v>
      </c>
      <c r="I21">
        <f t="shared" si="19"/>
        <v>1.265625</v>
      </c>
      <c r="J21">
        <f t="shared" si="20"/>
        <v>1.171875</v>
      </c>
      <c r="K21">
        <f t="shared" si="21"/>
        <v>1.078125</v>
      </c>
      <c r="L21">
        <f t="shared" si="22"/>
        <v>2.671875</v>
      </c>
      <c r="M21" t="str">
        <f>IF(MOD(B21*60,Parameters!$F$3)&lt;Parameters!$F$4,"G","R")</f>
        <v>R</v>
      </c>
      <c r="Q21">
        <f t="shared" si="1"/>
        <v>1.828125</v>
      </c>
      <c r="R21">
        <f>MIN(D21,Parameters!$B$13*(Parameters!$B$12-E21),Parameters!$B$11)</f>
        <v>1.734375</v>
      </c>
      <c r="S21">
        <f>MIN(E21,Parameters!$B$13*(Parameters!$B$12-F21),Parameters!$B$11)</f>
        <v>1.640625</v>
      </c>
      <c r="T21">
        <f>MIN(F21,Parameters!$B$13*(Parameters!$B$12-G21),Parameters!$B$11)</f>
        <v>1.546875</v>
      </c>
      <c r="U21">
        <f>MIN(G21,Parameters!$B$13*(Parameters!$B$12-H21),Parameters!$B$11)</f>
        <v>1.453125</v>
      </c>
      <c r="V21">
        <f>MIN(H21,Parameters!$B$13*(Parameters!$B$12-I21),Parameters!$B$11)</f>
        <v>1.359375</v>
      </c>
      <c r="W21">
        <f>MIN(I21,Parameters!$B$13*(Parameters!$B$12-J21),Parameters!$B$11)</f>
        <v>1.265625</v>
      </c>
      <c r="X21">
        <f>MIN(J21,Parameters!$B$13*(Parameters!$B$12-K21),Parameters!$B$11)</f>
        <v>1.171875</v>
      </c>
      <c r="Y21">
        <f>MIN(K21,Parameters!$B$13*(Parameters!$B$12-L21),Parameters!$B$11)</f>
        <v>1.078125</v>
      </c>
      <c r="Z21">
        <f>IF(M21="G",MIN(L21,Parameters!$B$11),0)</f>
        <v>0</v>
      </c>
      <c r="AB21">
        <f t="shared" si="12"/>
        <v>16.921875</v>
      </c>
      <c r="AC21">
        <f t="shared" si="13"/>
        <v>3</v>
      </c>
      <c r="AD21">
        <f t="shared" si="2"/>
        <v>13.921875</v>
      </c>
    </row>
    <row r="22" spans="2:30">
      <c r="B22" s="3">
        <f>B21+Parameters!$B$3/60</f>
        <v>5</v>
      </c>
      <c r="D22">
        <f t="shared" si="14"/>
        <v>1.828125</v>
      </c>
      <c r="E22">
        <f t="shared" si="15"/>
        <v>1.734375</v>
      </c>
      <c r="F22">
        <f t="shared" si="16"/>
        <v>1.640625</v>
      </c>
      <c r="G22">
        <f t="shared" si="17"/>
        <v>1.546875</v>
      </c>
      <c r="H22">
        <f t="shared" si="18"/>
        <v>1.453125</v>
      </c>
      <c r="I22">
        <f t="shared" si="19"/>
        <v>1.359375</v>
      </c>
      <c r="J22">
        <f t="shared" si="20"/>
        <v>1.265625</v>
      </c>
      <c r="K22">
        <f t="shared" si="21"/>
        <v>1.171875</v>
      </c>
      <c r="L22">
        <f t="shared" si="22"/>
        <v>3.75</v>
      </c>
      <c r="M22" t="str">
        <f>IF(MOD(B22*60,Parameters!$F$3)&lt;Parameters!$F$4,"G","R")</f>
        <v>G</v>
      </c>
      <c r="Q22">
        <f t="shared" si="1"/>
        <v>1.921875</v>
      </c>
      <c r="R22">
        <f>MIN(D22,Parameters!$B$13*(Parameters!$B$12-E22),Parameters!$B$11)</f>
        <v>1.828125</v>
      </c>
      <c r="S22">
        <f>MIN(E22,Parameters!$B$13*(Parameters!$B$12-F22),Parameters!$B$11)</f>
        <v>1.734375</v>
      </c>
      <c r="T22">
        <f>MIN(F22,Parameters!$B$13*(Parameters!$B$12-G22),Parameters!$B$11)</f>
        <v>1.640625</v>
      </c>
      <c r="U22">
        <f>MIN(G22,Parameters!$B$13*(Parameters!$B$12-H22),Parameters!$B$11)</f>
        <v>1.546875</v>
      </c>
      <c r="V22">
        <f>MIN(H22,Parameters!$B$13*(Parameters!$B$12-I22),Parameters!$B$11)</f>
        <v>1.453125</v>
      </c>
      <c r="W22">
        <f>MIN(I22,Parameters!$B$13*(Parameters!$B$12-J22),Parameters!$B$11)</f>
        <v>1.359375</v>
      </c>
      <c r="X22">
        <f>MIN(J22,Parameters!$B$13*(Parameters!$B$12-K22),Parameters!$B$11)</f>
        <v>1.265625</v>
      </c>
      <c r="Y22">
        <f>MIN(K22,Parameters!$B$13*(Parameters!$B$12-L22),Parameters!$B$11)</f>
        <v>1.171875</v>
      </c>
      <c r="Z22">
        <f>IF(M22="G",MIN(L22,Parameters!$B$11),0)</f>
        <v>3.75</v>
      </c>
      <c r="AB22">
        <f t="shared" si="12"/>
        <v>18.75</v>
      </c>
      <c r="AC22">
        <f t="shared" si="13"/>
        <v>3</v>
      </c>
      <c r="AD22">
        <f t="shared" si="2"/>
        <v>15.75</v>
      </c>
    </row>
    <row r="23" spans="2:30">
      <c r="B23" s="3">
        <f>B22+Parameters!$B$3/60</f>
        <v>5.25</v>
      </c>
      <c r="D23">
        <f t="shared" si="14"/>
        <v>1.921875</v>
      </c>
      <c r="E23">
        <f t="shared" si="15"/>
        <v>1.828125</v>
      </c>
      <c r="F23">
        <f t="shared" si="16"/>
        <v>1.734375</v>
      </c>
      <c r="G23">
        <f t="shared" si="17"/>
        <v>1.640625</v>
      </c>
      <c r="H23">
        <f t="shared" si="18"/>
        <v>1.546875</v>
      </c>
      <c r="I23">
        <f t="shared" si="19"/>
        <v>1.453125</v>
      </c>
      <c r="J23">
        <f t="shared" si="20"/>
        <v>1.359375</v>
      </c>
      <c r="K23">
        <f t="shared" si="21"/>
        <v>1.265625</v>
      </c>
      <c r="L23">
        <f t="shared" si="22"/>
        <v>1.171875</v>
      </c>
      <c r="M23" t="str">
        <f>IF(MOD(B23*60,Parameters!$F$3)&lt;Parameters!$F$4,"G","R")</f>
        <v>R</v>
      </c>
      <c r="Q23">
        <f t="shared" si="1"/>
        <v>2.015625</v>
      </c>
      <c r="R23">
        <f>MIN(D23,Parameters!$B$13*(Parameters!$B$12-E23),Parameters!$B$11)</f>
        <v>1.921875</v>
      </c>
      <c r="S23">
        <f>MIN(E23,Parameters!$B$13*(Parameters!$B$12-F23),Parameters!$B$11)</f>
        <v>1.828125</v>
      </c>
      <c r="T23">
        <f>MIN(F23,Parameters!$B$13*(Parameters!$B$12-G23),Parameters!$B$11)</f>
        <v>1.734375</v>
      </c>
      <c r="U23">
        <f>MIN(G23,Parameters!$B$13*(Parameters!$B$12-H23),Parameters!$B$11)</f>
        <v>1.640625</v>
      </c>
      <c r="V23">
        <f>MIN(H23,Parameters!$B$13*(Parameters!$B$12-I23),Parameters!$B$11)</f>
        <v>1.546875</v>
      </c>
      <c r="W23">
        <f>MIN(I23,Parameters!$B$13*(Parameters!$B$12-J23),Parameters!$B$11)</f>
        <v>1.453125</v>
      </c>
      <c r="X23">
        <f>MIN(J23,Parameters!$B$13*(Parameters!$B$12-K23),Parameters!$B$11)</f>
        <v>1.359375</v>
      </c>
      <c r="Y23">
        <f>MIN(K23,Parameters!$B$13*(Parameters!$B$12-L23),Parameters!$B$11)</f>
        <v>1.265625</v>
      </c>
      <c r="Z23">
        <f>IF(M23="G",MIN(L23,Parameters!$B$11),0)</f>
        <v>0</v>
      </c>
      <c r="AB23">
        <f t="shared" si="12"/>
        <v>20.671875</v>
      </c>
      <c r="AC23">
        <f t="shared" si="13"/>
        <v>6.75</v>
      </c>
      <c r="AD23">
        <f t="shared" si="2"/>
        <v>13.921875</v>
      </c>
    </row>
    <row r="24" spans="2:30">
      <c r="B24" s="3">
        <f>B23+Parameters!$B$3/60</f>
        <v>5.5</v>
      </c>
      <c r="D24">
        <f t="shared" si="14"/>
        <v>2.015625</v>
      </c>
      <c r="E24">
        <f t="shared" si="15"/>
        <v>1.921875</v>
      </c>
      <c r="F24">
        <f t="shared" si="16"/>
        <v>1.828125</v>
      </c>
      <c r="G24">
        <f t="shared" si="17"/>
        <v>1.734375</v>
      </c>
      <c r="H24">
        <f t="shared" si="18"/>
        <v>1.640625</v>
      </c>
      <c r="I24">
        <f t="shared" si="19"/>
        <v>1.546875</v>
      </c>
      <c r="J24">
        <f t="shared" si="20"/>
        <v>1.453125</v>
      </c>
      <c r="K24">
        <f t="shared" si="21"/>
        <v>1.359375</v>
      </c>
      <c r="L24">
        <f t="shared" si="22"/>
        <v>2.4375</v>
      </c>
      <c r="M24" t="str">
        <f>IF(MOD(B24*60,Parameters!$F$3)&lt;Parameters!$F$4,"G","R")</f>
        <v>R</v>
      </c>
      <c r="Q24">
        <f t="shared" si="1"/>
        <v>2.109375</v>
      </c>
      <c r="R24">
        <f>MIN(D24,Parameters!$B$13*(Parameters!$B$12-E24),Parameters!$B$11)</f>
        <v>2.015625</v>
      </c>
      <c r="S24">
        <f>MIN(E24,Parameters!$B$13*(Parameters!$B$12-F24),Parameters!$B$11)</f>
        <v>1.921875</v>
      </c>
      <c r="T24">
        <f>MIN(F24,Parameters!$B$13*(Parameters!$B$12-G24),Parameters!$B$11)</f>
        <v>1.828125</v>
      </c>
      <c r="U24">
        <f>MIN(G24,Parameters!$B$13*(Parameters!$B$12-H24),Parameters!$B$11)</f>
        <v>1.734375</v>
      </c>
      <c r="V24">
        <f>MIN(H24,Parameters!$B$13*(Parameters!$B$12-I24),Parameters!$B$11)</f>
        <v>1.640625</v>
      </c>
      <c r="W24">
        <f>MIN(I24,Parameters!$B$13*(Parameters!$B$12-J24),Parameters!$B$11)</f>
        <v>1.546875</v>
      </c>
      <c r="X24">
        <f>MIN(J24,Parameters!$B$13*(Parameters!$B$12-K24),Parameters!$B$11)</f>
        <v>1.453125</v>
      </c>
      <c r="Y24">
        <f>MIN(K24,Parameters!$B$13*(Parameters!$B$12-L24),Parameters!$B$11)</f>
        <v>1.359375</v>
      </c>
      <c r="Z24">
        <f>IF(M24="G",MIN(L24,Parameters!$B$11),0)</f>
        <v>0</v>
      </c>
      <c r="AB24">
        <f t="shared" si="12"/>
        <v>22.6875</v>
      </c>
      <c r="AC24">
        <f t="shared" si="13"/>
        <v>6.75</v>
      </c>
      <c r="AD24">
        <f t="shared" si="2"/>
        <v>15.9375</v>
      </c>
    </row>
    <row r="25" spans="2:30">
      <c r="B25" s="3">
        <f>B24+Parameters!$B$3/60</f>
        <v>5.75</v>
      </c>
      <c r="D25">
        <f t="shared" si="14"/>
        <v>2.109375</v>
      </c>
      <c r="E25">
        <f t="shared" si="15"/>
        <v>2.015625</v>
      </c>
      <c r="F25">
        <f t="shared" si="16"/>
        <v>1.921875</v>
      </c>
      <c r="G25">
        <f t="shared" si="17"/>
        <v>1.828125</v>
      </c>
      <c r="H25">
        <f t="shared" si="18"/>
        <v>1.734375</v>
      </c>
      <c r="I25">
        <f t="shared" si="19"/>
        <v>1.640625</v>
      </c>
      <c r="J25">
        <f t="shared" si="20"/>
        <v>1.546875</v>
      </c>
      <c r="K25">
        <f t="shared" si="21"/>
        <v>1.453125</v>
      </c>
      <c r="L25">
        <f t="shared" si="22"/>
        <v>3.796875</v>
      </c>
      <c r="M25" t="str">
        <f>IF(MOD(B25*60,Parameters!$F$3)&lt;Parameters!$F$4,"G","R")</f>
        <v>R</v>
      </c>
      <c r="Q25">
        <f t="shared" si="1"/>
        <v>2.203125</v>
      </c>
      <c r="R25">
        <f>MIN(D25,Parameters!$B$13*(Parameters!$B$12-E25),Parameters!$B$11)</f>
        <v>2.109375</v>
      </c>
      <c r="S25">
        <f>MIN(E25,Parameters!$B$13*(Parameters!$B$12-F25),Parameters!$B$11)</f>
        <v>2.015625</v>
      </c>
      <c r="T25">
        <f>MIN(F25,Parameters!$B$13*(Parameters!$B$12-G25),Parameters!$B$11)</f>
        <v>1.921875</v>
      </c>
      <c r="U25">
        <f>MIN(G25,Parameters!$B$13*(Parameters!$B$12-H25),Parameters!$B$11)</f>
        <v>1.828125</v>
      </c>
      <c r="V25">
        <f>MIN(H25,Parameters!$B$13*(Parameters!$B$12-I25),Parameters!$B$11)</f>
        <v>1.734375</v>
      </c>
      <c r="W25">
        <f>MIN(I25,Parameters!$B$13*(Parameters!$B$12-J25),Parameters!$B$11)</f>
        <v>1.640625</v>
      </c>
      <c r="X25">
        <f>MIN(J25,Parameters!$B$13*(Parameters!$B$12-K25),Parameters!$B$11)</f>
        <v>1.546875</v>
      </c>
      <c r="Y25">
        <f>MIN(K25,Parameters!$B$13*(Parameters!$B$12-L25),Parameters!$B$11)</f>
        <v>1.453125</v>
      </c>
      <c r="Z25">
        <f>IF(M25="G",MIN(L25,Parameters!$B$11),0)</f>
        <v>0</v>
      </c>
      <c r="AB25">
        <f t="shared" si="12"/>
        <v>24.796875</v>
      </c>
      <c r="AC25">
        <f t="shared" si="13"/>
        <v>6.75</v>
      </c>
      <c r="AD25">
        <f t="shared" si="2"/>
        <v>18.046875</v>
      </c>
    </row>
    <row r="26" spans="2:30">
      <c r="B26" s="3">
        <f>B25+Parameters!$B$3/60</f>
        <v>6</v>
      </c>
      <c r="D26">
        <f t="shared" si="14"/>
        <v>2.203125</v>
      </c>
      <c r="E26">
        <f t="shared" si="15"/>
        <v>2.109375</v>
      </c>
      <c r="F26">
        <f t="shared" si="16"/>
        <v>2.015625</v>
      </c>
      <c r="G26">
        <f t="shared" si="17"/>
        <v>1.921875</v>
      </c>
      <c r="H26">
        <f t="shared" si="18"/>
        <v>1.828125</v>
      </c>
      <c r="I26">
        <f t="shared" si="19"/>
        <v>1.734375</v>
      </c>
      <c r="J26">
        <f t="shared" si="20"/>
        <v>1.640625</v>
      </c>
      <c r="K26">
        <f t="shared" si="21"/>
        <v>1.546875</v>
      </c>
      <c r="L26">
        <f t="shared" si="22"/>
        <v>5.25</v>
      </c>
      <c r="M26" t="str">
        <f>IF(MOD(B26*60,Parameters!$F$3)&lt;Parameters!$F$4,"G","R")</f>
        <v>G</v>
      </c>
      <c r="Q26">
        <f t="shared" si="1"/>
        <v>2.296875</v>
      </c>
      <c r="R26">
        <f>MIN(D26,Parameters!$B$13*(Parameters!$B$12-E26),Parameters!$B$11)</f>
        <v>2.203125</v>
      </c>
      <c r="S26">
        <f>MIN(E26,Parameters!$B$13*(Parameters!$B$12-F26),Parameters!$B$11)</f>
        <v>2.109375</v>
      </c>
      <c r="T26">
        <f>MIN(F26,Parameters!$B$13*(Parameters!$B$12-G26),Parameters!$B$11)</f>
        <v>2.015625</v>
      </c>
      <c r="U26">
        <f>MIN(G26,Parameters!$B$13*(Parameters!$B$12-H26),Parameters!$B$11)</f>
        <v>1.921875</v>
      </c>
      <c r="V26">
        <f>MIN(H26,Parameters!$B$13*(Parameters!$B$12-I26),Parameters!$B$11)</f>
        <v>1.828125</v>
      </c>
      <c r="W26">
        <f>MIN(I26,Parameters!$B$13*(Parameters!$B$12-J26),Parameters!$B$11)</f>
        <v>1.734375</v>
      </c>
      <c r="X26">
        <f>MIN(J26,Parameters!$B$13*(Parameters!$B$12-K26),Parameters!$B$11)</f>
        <v>1.640625</v>
      </c>
      <c r="Y26">
        <f>MIN(K26,Parameters!$B$13*(Parameters!$B$12-L26),Parameters!$B$11)</f>
        <v>1.546875</v>
      </c>
      <c r="Z26">
        <f>IF(M26="G",MIN(L26,Parameters!$B$11),0)</f>
        <v>5.25</v>
      </c>
      <c r="AB26">
        <f t="shared" si="12"/>
        <v>27</v>
      </c>
      <c r="AC26">
        <f t="shared" si="13"/>
        <v>6.75</v>
      </c>
      <c r="AD26">
        <f t="shared" si="2"/>
        <v>20.25</v>
      </c>
    </row>
    <row r="27" spans="2:30">
      <c r="B27" s="3">
        <f>B26+Parameters!$B$3/60</f>
        <v>6.25</v>
      </c>
      <c r="D27">
        <f t="shared" si="14"/>
        <v>2.296875</v>
      </c>
      <c r="E27">
        <f t="shared" si="15"/>
        <v>2.203125</v>
      </c>
      <c r="F27">
        <f t="shared" si="16"/>
        <v>2.109375</v>
      </c>
      <c r="G27">
        <f t="shared" si="17"/>
        <v>2.015625</v>
      </c>
      <c r="H27">
        <f t="shared" si="18"/>
        <v>1.921875</v>
      </c>
      <c r="I27">
        <f t="shared" si="19"/>
        <v>1.828125</v>
      </c>
      <c r="J27">
        <f t="shared" si="20"/>
        <v>1.734375</v>
      </c>
      <c r="K27">
        <f t="shared" si="21"/>
        <v>1.640625</v>
      </c>
      <c r="L27">
        <f t="shared" si="22"/>
        <v>1.546875</v>
      </c>
      <c r="M27" t="str">
        <f>IF(MOD(B27*60,Parameters!$F$3)&lt;Parameters!$F$4,"G","R")</f>
        <v>R</v>
      </c>
      <c r="Q27">
        <f t="shared" si="1"/>
        <v>2.390625</v>
      </c>
      <c r="R27">
        <f>MIN(D27,Parameters!$B$13*(Parameters!$B$12-E27),Parameters!$B$11)</f>
        <v>2.296875</v>
      </c>
      <c r="S27">
        <f>MIN(E27,Parameters!$B$13*(Parameters!$B$12-F27),Parameters!$B$11)</f>
        <v>2.203125</v>
      </c>
      <c r="T27">
        <f>MIN(F27,Parameters!$B$13*(Parameters!$B$12-G27),Parameters!$B$11)</f>
        <v>2.109375</v>
      </c>
      <c r="U27">
        <f>MIN(G27,Parameters!$B$13*(Parameters!$B$12-H27),Parameters!$B$11)</f>
        <v>2.015625</v>
      </c>
      <c r="V27">
        <f>MIN(H27,Parameters!$B$13*(Parameters!$B$12-I27),Parameters!$B$11)</f>
        <v>1.921875</v>
      </c>
      <c r="W27">
        <f>MIN(I27,Parameters!$B$13*(Parameters!$B$12-J27),Parameters!$B$11)</f>
        <v>1.828125</v>
      </c>
      <c r="X27">
        <f>MIN(J27,Parameters!$B$13*(Parameters!$B$12-K27),Parameters!$B$11)</f>
        <v>1.734375</v>
      </c>
      <c r="Y27">
        <f>MIN(K27,Parameters!$B$13*(Parameters!$B$12-L27),Parameters!$B$11)</f>
        <v>1.640625</v>
      </c>
      <c r="Z27">
        <f>IF(M27="G",MIN(L27,Parameters!$B$11),0)</f>
        <v>0</v>
      </c>
      <c r="AB27">
        <f t="shared" si="12"/>
        <v>29.296875</v>
      </c>
      <c r="AC27">
        <f t="shared" si="13"/>
        <v>12</v>
      </c>
      <c r="AD27">
        <f t="shared" si="2"/>
        <v>17.296875</v>
      </c>
    </row>
    <row r="28" spans="2:30">
      <c r="B28" s="3">
        <f>B27+Parameters!$B$3/60</f>
        <v>6.5</v>
      </c>
      <c r="D28">
        <f t="shared" si="14"/>
        <v>2.390625</v>
      </c>
      <c r="E28">
        <f t="shared" si="15"/>
        <v>2.296875</v>
      </c>
      <c r="F28">
        <f t="shared" si="16"/>
        <v>2.203125</v>
      </c>
      <c r="G28">
        <f t="shared" si="17"/>
        <v>2.109375</v>
      </c>
      <c r="H28">
        <f t="shared" si="18"/>
        <v>2.015625</v>
      </c>
      <c r="I28">
        <f t="shared" si="19"/>
        <v>1.921875</v>
      </c>
      <c r="J28">
        <f t="shared" si="20"/>
        <v>1.828125</v>
      </c>
      <c r="K28">
        <f t="shared" si="21"/>
        <v>1.734375</v>
      </c>
      <c r="L28">
        <f t="shared" si="22"/>
        <v>3.1875</v>
      </c>
      <c r="M28" t="str">
        <f>IF(MOD(B28*60,Parameters!$F$3)&lt;Parameters!$F$4,"G","R")</f>
        <v>R</v>
      </c>
      <c r="Q28">
        <f t="shared" si="1"/>
        <v>2.484375</v>
      </c>
      <c r="R28">
        <f>MIN(D28,Parameters!$B$13*(Parameters!$B$12-E28),Parameters!$B$11)</f>
        <v>2.390625</v>
      </c>
      <c r="S28">
        <f>MIN(E28,Parameters!$B$13*(Parameters!$B$12-F28),Parameters!$B$11)</f>
        <v>2.296875</v>
      </c>
      <c r="T28">
        <f>MIN(F28,Parameters!$B$13*(Parameters!$B$12-G28),Parameters!$B$11)</f>
        <v>2.203125</v>
      </c>
      <c r="U28">
        <f>MIN(G28,Parameters!$B$13*(Parameters!$B$12-H28),Parameters!$B$11)</f>
        <v>2.109375</v>
      </c>
      <c r="V28">
        <f>MIN(H28,Parameters!$B$13*(Parameters!$B$12-I28),Parameters!$B$11)</f>
        <v>2.015625</v>
      </c>
      <c r="W28">
        <f>MIN(I28,Parameters!$B$13*(Parameters!$B$12-J28),Parameters!$B$11)</f>
        <v>1.921875</v>
      </c>
      <c r="X28">
        <f>MIN(J28,Parameters!$B$13*(Parameters!$B$12-K28),Parameters!$B$11)</f>
        <v>1.828125</v>
      </c>
      <c r="Y28">
        <f>MIN(K28,Parameters!$B$13*(Parameters!$B$12-L28),Parameters!$B$11)</f>
        <v>1.734375</v>
      </c>
      <c r="Z28">
        <f>IF(M28="G",MIN(L28,Parameters!$B$11),0)</f>
        <v>0</v>
      </c>
      <c r="AB28">
        <f t="shared" si="12"/>
        <v>31.6875</v>
      </c>
      <c r="AC28">
        <f t="shared" si="13"/>
        <v>12</v>
      </c>
      <c r="AD28">
        <f t="shared" si="2"/>
        <v>19.6875</v>
      </c>
    </row>
    <row r="29" spans="2:30">
      <c r="B29" s="3">
        <f>B28+Parameters!$B$3/60</f>
        <v>6.75</v>
      </c>
      <c r="D29">
        <f t="shared" si="14"/>
        <v>2.484375</v>
      </c>
      <c r="E29">
        <f t="shared" si="15"/>
        <v>2.390625</v>
      </c>
      <c r="F29">
        <f t="shared" si="16"/>
        <v>2.296875</v>
      </c>
      <c r="G29">
        <f t="shared" si="17"/>
        <v>2.203125</v>
      </c>
      <c r="H29">
        <f t="shared" si="18"/>
        <v>2.109375</v>
      </c>
      <c r="I29">
        <f t="shared" si="19"/>
        <v>2.015625</v>
      </c>
      <c r="J29">
        <f t="shared" si="20"/>
        <v>1.921875</v>
      </c>
      <c r="K29">
        <f t="shared" si="21"/>
        <v>1.828125</v>
      </c>
      <c r="L29">
        <f t="shared" si="22"/>
        <v>4.921875</v>
      </c>
      <c r="M29" t="str">
        <f>IF(MOD(B29*60,Parameters!$F$3)&lt;Parameters!$F$4,"G","R")</f>
        <v>R</v>
      </c>
      <c r="Q29">
        <f t="shared" si="1"/>
        <v>2.578125</v>
      </c>
      <c r="R29">
        <f>MIN(D29,Parameters!$B$13*(Parameters!$B$12-E29),Parameters!$B$11)</f>
        <v>2.484375</v>
      </c>
      <c r="S29">
        <f>MIN(E29,Parameters!$B$13*(Parameters!$B$12-F29),Parameters!$B$11)</f>
        <v>2.390625</v>
      </c>
      <c r="T29">
        <f>MIN(F29,Parameters!$B$13*(Parameters!$B$12-G29),Parameters!$B$11)</f>
        <v>2.296875</v>
      </c>
      <c r="U29">
        <f>MIN(G29,Parameters!$B$13*(Parameters!$B$12-H29),Parameters!$B$11)</f>
        <v>2.203125</v>
      </c>
      <c r="V29">
        <f>MIN(H29,Parameters!$B$13*(Parameters!$B$12-I29),Parameters!$B$11)</f>
        <v>2.109375</v>
      </c>
      <c r="W29">
        <f>MIN(I29,Parameters!$B$13*(Parameters!$B$12-J29),Parameters!$B$11)</f>
        <v>2.015625</v>
      </c>
      <c r="X29">
        <f>MIN(J29,Parameters!$B$13*(Parameters!$B$12-K29),Parameters!$B$11)</f>
        <v>1.921875</v>
      </c>
      <c r="Y29">
        <f>MIN(K29,Parameters!$B$13*(Parameters!$B$12-L29),Parameters!$B$11)</f>
        <v>1.828125</v>
      </c>
      <c r="Z29">
        <f>IF(M29="G",MIN(L29,Parameters!$B$11),0)</f>
        <v>0</v>
      </c>
      <c r="AB29">
        <f t="shared" si="12"/>
        <v>34.171875</v>
      </c>
      <c r="AC29">
        <f t="shared" si="13"/>
        <v>12</v>
      </c>
      <c r="AD29">
        <f t="shared" si="2"/>
        <v>22.171875</v>
      </c>
    </row>
    <row r="30" spans="2:30">
      <c r="B30" s="3">
        <f>B29+Parameters!$B$3/60</f>
        <v>7</v>
      </c>
      <c r="D30">
        <f t="shared" si="14"/>
        <v>2.578125</v>
      </c>
      <c r="E30">
        <f t="shared" si="15"/>
        <v>2.484375</v>
      </c>
      <c r="F30">
        <f t="shared" si="16"/>
        <v>2.390625</v>
      </c>
      <c r="G30">
        <f t="shared" si="17"/>
        <v>2.296875</v>
      </c>
      <c r="H30">
        <f t="shared" si="18"/>
        <v>2.203125</v>
      </c>
      <c r="I30">
        <f t="shared" si="19"/>
        <v>2.109375</v>
      </c>
      <c r="J30">
        <f t="shared" si="20"/>
        <v>2.015625</v>
      </c>
      <c r="K30">
        <f t="shared" si="21"/>
        <v>1.921875</v>
      </c>
      <c r="L30">
        <f t="shared" si="22"/>
        <v>6.75</v>
      </c>
      <c r="M30" t="str">
        <f>IF(MOD(B30*60,Parameters!$F$3)&lt;Parameters!$F$4,"G","R")</f>
        <v>G</v>
      </c>
      <c r="Q30">
        <f t="shared" si="1"/>
        <v>2.671875</v>
      </c>
      <c r="R30">
        <f>MIN(D30,Parameters!$B$13*(Parameters!$B$12-E30),Parameters!$B$11)</f>
        <v>2.578125</v>
      </c>
      <c r="S30">
        <f>MIN(E30,Parameters!$B$13*(Parameters!$B$12-F30),Parameters!$B$11)</f>
        <v>2.484375</v>
      </c>
      <c r="T30">
        <f>MIN(F30,Parameters!$B$13*(Parameters!$B$12-G30),Parameters!$B$11)</f>
        <v>2.390625</v>
      </c>
      <c r="U30">
        <f>MIN(G30,Parameters!$B$13*(Parameters!$B$12-H30),Parameters!$B$11)</f>
        <v>2.296875</v>
      </c>
      <c r="V30">
        <f>MIN(H30,Parameters!$B$13*(Parameters!$B$12-I30),Parameters!$B$11)</f>
        <v>2.203125</v>
      </c>
      <c r="W30">
        <f>MIN(I30,Parameters!$B$13*(Parameters!$B$12-J30),Parameters!$B$11)</f>
        <v>2.109375</v>
      </c>
      <c r="X30">
        <f>MIN(J30,Parameters!$B$13*(Parameters!$B$12-K30),Parameters!$B$11)</f>
        <v>2.015625</v>
      </c>
      <c r="Y30">
        <f>MIN(K30,Parameters!$B$13*(Parameters!$B$12-L30),Parameters!$B$11)</f>
        <v>1.921875</v>
      </c>
      <c r="Z30">
        <f>IF(M30="G",MIN(L30,Parameters!$B$11),0)</f>
        <v>6.75</v>
      </c>
      <c r="AB30">
        <f t="shared" si="12"/>
        <v>36.75</v>
      </c>
      <c r="AC30">
        <f t="shared" si="13"/>
        <v>12</v>
      </c>
      <c r="AD30">
        <f t="shared" si="2"/>
        <v>24.75</v>
      </c>
    </row>
    <row r="31" spans="2:30">
      <c r="B31" s="3">
        <f>B30+Parameters!$B$3/60</f>
        <v>7.25</v>
      </c>
      <c r="D31">
        <f t="shared" si="14"/>
        <v>2.671875</v>
      </c>
      <c r="E31">
        <f t="shared" si="15"/>
        <v>2.578125</v>
      </c>
      <c r="F31">
        <f t="shared" si="16"/>
        <v>2.484375</v>
      </c>
      <c r="G31">
        <f t="shared" si="17"/>
        <v>2.390625</v>
      </c>
      <c r="H31">
        <f t="shared" si="18"/>
        <v>2.296875</v>
      </c>
      <c r="I31">
        <f t="shared" si="19"/>
        <v>2.203125</v>
      </c>
      <c r="J31">
        <f t="shared" si="20"/>
        <v>2.109375</v>
      </c>
      <c r="K31">
        <f t="shared" si="21"/>
        <v>2.015625</v>
      </c>
      <c r="L31">
        <f t="shared" si="22"/>
        <v>1.921875</v>
      </c>
      <c r="M31" t="str">
        <f>IF(MOD(B31*60,Parameters!$F$3)&lt;Parameters!$F$4,"G","R")</f>
        <v>R</v>
      </c>
      <c r="Q31">
        <f t="shared" si="1"/>
        <v>2.765625</v>
      </c>
      <c r="R31">
        <f>MIN(D31,Parameters!$B$13*(Parameters!$B$12-E31),Parameters!$B$11)</f>
        <v>2.671875</v>
      </c>
      <c r="S31">
        <f>MIN(E31,Parameters!$B$13*(Parameters!$B$12-F31),Parameters!$B$11)</f>
        <v>2.578125</v>
      </c>
      <c r="T31">
        <f>MIN(F31,Parameters!$B$13*(Parameters!$B$12-G31),Parameters!$B$11)</f>
        <v>2.484375</v>
      </c>
      <c r="U31">
        <f>MIN(G31,Parameters!$B$13*(Parameters!$B$12-H31),Parameters!$B$11)</f>
        <v>2.390625</v>
      </c>
      <c r="V31">
        <f>MIN(H31,Parameters!$B$13*(Parameters!$B$12-I31),Parameters!$B$11)</f>
        <v>2.296875</v>
      </c>
      <c r="W31">
        <f>MIN(I31,Parameters!$B$13*(Parameters!$B$12-J31),Parameters!$B$11)</f>
        <v>2.203125</v>
      </c>
      <c r="X31">
        <f>MIN(J31,Parameters!$B$13*(Parameters!$B$12-K31),Parameters!$B$11)</f>
        <v>2.109375</v>
      </c>
      <c r="Y31">
        <f>MIN(K31,Parameters!$B$13*(Parameters!$B$12-L31),Parameters!$B$11)</f>
        <v>2.015625</v>
      </c>
      <c r="Z31">
        <f>IF(M31="G",MIN(L31,Parameters!$B$11),0)</f>
        <v>0</v>
      </c>
      <c r="AB31">
        <f t="shared" si="12"/>
        <v>39.421875</v>
      </c>
      <c r="AC31">
        <f t="shared" si="13"/>
        <v>18.75</v>
      </c>
      <c r="AD31">
        <f t="shared" si="2"/>
        <v>20.671875</v>
      </c>
    </row>
    <row r="32" spans="2:30">
      <c r="B32" s="3">
        <f>B31+Parameters!$B$3/60</f>
        <v>7.5</v>
      </c>
      <c r="D32">
        <f t="shared" si="14"/>
        <v>2.765625</v>
      </c>
      <c r="E32">
        <f t="shared" si="15"/>
        <v>2.671875</v>
      </c>
      <c r="F32">
        <f t="shared" si="16"/>
        <v>2.578125</v>
      </c>
      <c r="G32">
        <f t="shared" si="17"/>
        <v>2.484375</v>
      </c>
      <c r="H32">
        <f t="shared" si="18"/>
        <v>2.390625</v>
      </c>
      <c r="I32">
        <f t="shared" si="19"/>
        <v>2.296875</v>
      </c>
      <c r="J32">
        <f t="shared" si="20"/>
        <v>2.203125</v>
      </c>
      <c r="K32">
        <f t="shared" si="21"/>
        <v>2.109375</v>
      </c>
      <c r="L32">
        <f t="shared" si="22"/>
        <v>3.9375</v>
      </c>
      <c r="M32" t="str">
        <f>IF(MOD(B32*60,Parameters!$F$3)&lt;Parameters!$F$4,"G","R")</f>
        <v>R</v>
      </c>
      <c r="Q32">
        <f t="shared" si="1"/>
        <v>2.859375</v>
      </c>
      <c r="R32">
        <f>MIN(D32,Parameters!$B$13*(Parameters!$B$12-E32),Parameters!$B$11)</f>
        <v>2.765625</v>
      </c>
      <c r="S32">
        <f>MIN(E32,Parameters!$B$13*(Parameters!$B$12-F32),Parameters!$B$11)</f>
        <v>2.671875</v>
      </c>
      <c r="T32">
        <f>MIN(F32,Parameters!$B$13*(Parameters!$B$12-G32),Parameters!$B$11)</f>
        <v>2.578125</v>
      </c>
      <c r="U32">
        <f>MIN(G32,Parameters!$B$13*(Parameters!$B$12-H32),Parameters!$B$11)</f>
        <v>2.484375</v>
      </c>
      <c r="V32">
        <f>MIN(H32,Parameters!$B$13*(Parameters!$B$12-I32),Parameters!$B$11)</f>
        <v>2.390625</v>
      </c>
      <c r="W32">
        <f>MIN(I32,Parameters!$B$13*(Parameters!$B$12-J32),Parameters!$B$11)</f>
        <v>2.296875</v>
      </c>
      <c r="X32">
        <f>MIN(J32,Parameters!$B$13*(Parameters!$B$12-K32),Parameters!$B$11)</f>
        <v>2.203125</v>
      </c>
      <c r="Y32">
        <f>MIN(K32,Parameters!$B$13*(Parameters!$B$12-L32),Parameters!$B$11)</f>
        <v>2.109375</v>
      </c>
      <c r="Z32">
        <f>IF(M32="G",MIN(L32,Parameters!$B$11),0)</f>
        <v>0</v>
      </c>
      <c r="AB32">
        <f t="shared" si="12"/>
        <v>42.1875</v>
      </c>
      <c r="AC32">
        <f t="shared" si="13"/>
        <v>18.75</v>
      </c>
      <c r="AD32">
        <f t="shared" si="2"/>
        <v>23.4375</v>
      </c>
    </row>
    <row r="33" spans="2:30">
      <c r="B33" s="3">
        <f>B32+Parameters!$B$3/60</f>
        <v>7.75</v>
      </c>
      <c r="D33">
        <f t="shared" si="14"/>
        <v>2.859375</v>
      </c>
      <c r="E33">
        <f t="shared" si="15"/>
        <v>2.765625</v>
      </c>
      <c r="F33">
        <f t="shared" si="16"/>
        <v>2.671875</v>
      </c>
      <c r="G33">
        <f t="shared" si="17"/>
        <v>2.578125</v>
      </c>
      <c r="H33">
        <f t="shared" si="18"/>
        <v>2.484375</v>
      </c>
      <c r="I33">
        <f t="shared" si="19"/>
        <v>2.390625</v>
      </c>
      <c r="J33">
        <f t="shared" si="20"/>
        <v>2.296875</v>
      </c>
      <c r="K33">
        <f t="shared" si="21"/>
        <v>2.203125</v>
      </c>
      <c r="L33">
        <f t="shared" si="22"/>
        <v>6.046875</v>
      </c>
      <c r="M33" t="str">
        <f>IF(MOD(B33*60,Parameters!$F$3)&lt;Parameters!$F$4,"G","R")</f>
        <v>R</v>
      </c>
      <c r="Q33">
        <f t="shared" si="1"/>
        <v>2.953125</v>
      </c>
      <c r="R33">
        <f>MIN(D33,Parameters!$B$13*(Parameters!$B$12-E33),Parameters!$B$11)</f>
        <v>2.859375</v>
      </c>
      <c r="S33">
        <f>MIN(E33,Parameters!$B$13*(Parameters!$B$12-F33),Parameters!$B$11)</f>
        <v>2.765625</v>
      </c>
      <c r="T33">
        <f>MIN(F33,Parameters!$B$13*(Parameters!$B$12-G33),Parameters!$B$11)</f>
        <v>2.671875</v>
      </c>
      <c r="U33">
        <f>MIN(G33,Parameters!$B$13*(Parameters!$B$12-H33),Parameters!$B$11)</f>
        <v>2.578125</v>
      </c>
      <c r="V33">
        <f>MIN(H33,Parameters!$B$13*(Parameters!$B$12-I33),Parameters!$B$11)</f>
        <v>2.484375</v>
      </c>
      <c r="W33">
        <f>MIN(I33,Parameters!$B$13*(Parameters!$B$12-J33),Parameters!$B$11)</f>
        <v>2.390625</v>
      </c>
      <c r="X33">
        <f>MIN(J33,Parameters!$B$13*(Parameters!$B$12-K33),Parameters!$B$11)</f>
        <v>2.296875</v>
      </c>
      <c r="Y33">
        <f>MIN(K33,Parameters!$B$13*(Parameters!$B$12-L33),Parameters!$B$11)</f>
        <v>2.203125</v>
      </c>
      <c r="Z33">
        <f>IF(M33="G",MIN(L33,Parameters!$B$11),0)</f>
        <v>0</v>
      </c>
      <c r="AB33">
        <f t="shared" si="12"/>
        <v>45.046875</v>
      </c>
      <c r="AC33">
        <f t="shared" si="13"/>
        <v>18.75</v>
      </c>
      <c r="AD33">
        <f t="shared" si="2"/>
        <v>26.296875</v>
      </c>
    </row>
    <row r="34" spans="2:30">
      <c r="B34" s="3">
        <f>B33+Parameters!$B$3/60</f>
        <v>8</v>
      </c>
      <c r="D34">
        <f t="shared" si="14"/>
        <v>2.953125</v>
      </c>
      <c r="E34">
        <f t="shared" si="15"/>
        <v>2.859375</v>
      </c>
      <c r="F34">
        <f t="shared" si="16"/>
        <v>2.765625</v>
      </c>
      <c r="G34">
        <f t="shared" si="17"/>
        <v>2.671875</v>
      </c>
      <c r="H34">
        <f t="shared" si="18"/>
        <v>2.578125</v>
      </c>
      <c r="I34">
        <f t="shared" si="19"/>
        <v>2.484375</v>
      </c>
      <c r="J34">
        <f t="shared" si="20"/>
        <v>2.390625</v>
      </c>
      <c r="K34">
        <f t="shared" si="21"/>
        <v>2.296875</v>
      </c>
      <c r="L34">
        <f t="shared" si="22"/>
        <v>8.25</v>
      </c>
      <c r="M34" t="str">
        <f>IF(MOD(B34*60,Parameters!$F$3)&lt;Parameters!$F$4,"G","R")</f>
        <v>G</v>
      </c>
      <c r="Q34">
        <f t="shared" si="1"/>
        <v>3.046875</v>
      </c>
      <c r="R34">
        <f>MIN(D34,Parameters!$B$13*(Parameters!$B$12-E34),Parameters!$B$11)</f>
        <v>2.953125</v>
      </c>
      <c r="S34">
        <f>MIN(E34,Parameters!$B$13*(Parameters!$B$12-F34),Parameters!$B$11)</f>
        <v>2.859375</v>
      </c>
      <c r="T34">
        <f>MIN(F34,Parameters!$B$13*(Parameters!$B$12-G34),Parameters!$B$11)</f>
        <v>2.765625</v>
      </c>
      <c r="U34">
        <f>MIN(G34,Parameters!$B$13*(Parameters!$B$12-H34),Parameters!$B$11)</f>
        <v>2.671875</v>
      </c>
      <c r="V34">
        <f>MIN(H34,Parameters!$B$13*(Parameters!$B$12-I34),Parameters!$B$11)</f>
        <v>2.578125</v>
      </c>
      <c r="W34">
        <f>MIN(I34,Parameters!$B$13*(Parameters!$B$12-J34),Parameters!$B$11)</f>
        <v>2.484375</v>
      </c>
      <c r="X34">
        <f>MIN(J34,Parameters!$B$13*(Parameters!$B$12-K34),Parameters!$B$11)</f>
        <v>2.390625</v>
      </c>
      <c r="Y34">
        <f>MIN(K34,Parameters!$B$13*(Parameters!$B$12-L34),Parameters!$B$11)</f>
        <v>2.296875</v>
      </c>
      <c r="Z34">
        <f>IF(M34="G",MIN(L34,Parameters!$B$11),0)</f>
        <v>7.5</v>
      </c>
      <c r="AB34">
        <f t="shared" si="12"/>
        <v>48</v>
      </c>
      <c r="AC34">
        <f t="shared" si="13"/>
        <v>18.75</v>
      </c>
      <c r="AD34">
        <f t="shared" si="2"/>
        <v>29.25</v>
      </c>
    </row>
    <row r="35" spans="2:30">
      <c r="B35" s="3">
        <f>B34+Parameters!$B$3/60</f>
        <v>8.25</v>
      </c>
      <c r="D35">
        <f t="shared" si="14"/>
        <v>3.046875</v>
      </c>
      <c r="E35">
        <f t="shared" si="15"/>
        <v>2.953125</v>
      </c>
      <c r="F35">
        <f t="shared" si="16"/>
        <v>2.859375</v>
      </c>
      <c r="G35">
        <f t="shared" si="17"/>
        <v>2.765625</v>
      </c>
      <c r="H35">
        <f t="shared" si="18"/>
        <v>2.671875</v>
      </c>
      <c r="I35">
        <f t="shared" si="19"/>
        <v>2.578125</v>
      </c>
      <c r="J35">
        <f t="shared" si="20"/>
        <v>2.484375</v>
      </c>
      <c r="K35">
        <f t="shared" si="21"/>
        <v>2.390625</v>
      </c>
      <c r="L35">
        <f t="shared" si="22"/>
        <v>3.046875</v>
      </c>
      <c r="M35" t="str">
        <f>IF(MOD(B35*60,Parameters!$F$3)&lt;Parameters!$F$4,"G","R")</f>
        <v>R</v>
      </c>
      <c r="Q35">
        <f t="shared" si="1"/>
        <v>3.140625</v>
      </c>
      <c r="R35">
        <f>MIN(D35,Parameters!$B$13*(Parameters!$B$12-E35),Parameters!$B$11)</f>
        <v>3.046875</v>
      </c>
      <c r="S35">
        <f>MIN(E35,Parameters!$B$13*(Parameters!$B$12-F35),Parameters!$B$11)</f>
        <v>2.953125</v>
      </c>
      <c r="T35">
        <f>MIN(F35,Parameters!$B$13*(Parameters!$B$12-G35),Parameters!$B$11)</f>
        <v>2.859375</v>
      </c>
      <c r="U35">
        <f>MIN(G35,Parameters!$B$13*(Parameters!$B$12-H35),Parameters!$B$11)</f>
        <v>2.765625</v>
      </c>
      <c r="V35">
        <f>MIN(H35,Parameters!$B$13*(Parameters!$B$12-I35),Parameters!$B$11)</f>
        <v>2.671875</v>
      </c>
      <c r="W35">
        <f>MIN(I35,Parameters!$B$13*(Parameters!$B$12-J35),Parameters!$B$11)</f>
        <v>2.578125</v>
      </c>
      <c r="X35">
        <f>MIN(J35,Parameters!$B$13*(Parameters!$B$12-K35),Parameters!$B$11)</f>
        <v>2.484375</v>
      </c>
      <c r="Y35">
        <f>MIN(K35,Parameters!$B$13*(Parameters!$B$12-L35),Parameters!$B$11)</f>
        <v>2.390625</v>
      </c>
      <c r="Z35">
        <f>IF(M35="G",MIN(L35,Parameters!$B$11),0)</f>
        <v>0</v>
      </c>
      <c r="AB35">
        <f t="shared" si="12"/>
        <v>51.046875</v>
      </c>
      <c r="AC35">
        <f t="shared" si="13"/>
        <v>26.25</v>
      </c>
      <c r="AD35">
        <f t="shared" si="2"/>
        <v>24.796875</v>
      </c>
    </row>
    <row r="36" spans="2:30">
      <c r="B36" s="3">
        <f>B35+Parameters!$B$3/60</f>
        <v>8.5</v>
      </c>
      <c r="D36">
        <f t="shared" si="14"/>
        <v>3.140625</v>
      </c>
      <c r="E36">
        <f t="shared" si="15"/>
        <v>3.046875</v>
      </c>
      <c r="F36">
        <f t="shared" si="16"/>
        <v>2.953125</v>
      </c>
      <c r="G36">
        <f t="shared" si="17"/>
        <v>2.859375</v>
      </c>
      <c r="H36">
        <f t="shared" si="18"/>
        <v>2.765625</v>
      </c>
      <c r="I36">
        <f t="shared" si="19"/>
        <v>2.671875</v>
      </c>
      <c r="J36">
        <f t="shared" si="20"/>
        <v>2.578125</v>
      </c>
      <c r="K36">
        <f t="shared" si="21"/>
        <v>2.484375</v>
      </c>
      <c r="L36">
        <f t="shared" si="22"/>
        <v>5.4375</v>
      </c>
      <c r="M36" t="str">
        <f>IF(MOD(B36*60,Parameters!$F$3)&lt;Parameters!$F$4,"G","R")</f>
        <v>R</v>
      </c>
      <c r="Q36">
        <f t="shared" si="1"/>
        <v>3.234375</v>
      </c>
      <c r="R36">
        <f>MIN(D36,Parameters!$B$13*(Parameters!$B$12-E36),Parameters!$B$11)</f>
        <v>3.140625</v>
      </c>
      <c r="S36">
        <f>MIN(E36,Parameters!$B$13*(Parameters!$B$12-F36),Parameters!$B$11)</f>
        <v>3.046875</v>
      </c>
      <c r="T36">
        <f>MIN(F36,Parameters!$B$13*(Parameters!$B$12-G36),Parameters!$B$11)</f>
        <v>2.953125</v>
      </c>
      <c r="U36">
        <f>MIN(G36,Parameters!$B$13*(Parameters!$B$12-H36),Parameters!$B$11)</f>
        <v>2.859375</v>
      </c>
      <c r="V36">
        <f>MIN(H36,Parameters!$B$13*(Parameters!$B$12-I36),Parameters!$B$11)</f>
        <v>2.765625</v>
      </c>
      <c r="W36">
        <f>MIN(I36,Parameters!$B$13*(Parameters!$B$12-J36),Parameters!$B$11)</f>
        <v>2.671875</v>
      </c>
      <c r="X36">
        <f>MIN(J36,Parameters!$B$13*(Parameters!$B$12-K36),Parameters!$B$11)</f>
        <v>2.578125</v>
      </c>
      <c r="Y36">
        <f>MIN(K36,Parameters!$B$13*(Parameters!$B$12-L36),Parameters!$B$11)</f>
        <v>2.484375</v>
      </c>
      <c r="Z36">
        <f>IF(M36="G",MIN(L36,Parameters!$B$11),0)</f>
        <v>0</v>
      </c>
      <c r="AB36">
        <f t="shared" si="12"/>
        <v>54.1875</v>
      </c>
      <c r="AC36">
        <f t="shared" si="13"/>
        <v>26.25</v>
      </c>
      <c r="AD36">
        <f t="shared" si="2"/>
        <v>27.9375</v>
      </c>
    </row>
    <row r="37" spans="2:30">
      <c r="B37" s="3">
        <f>B36+Parameters!$B$3/60</f>
        <v>8.75</v>
      </c>
      <c r="D37">
        <f t="shared" si="14"/>
        <v>3.234375</v>
      </c>
      <c r="E37">
        <f t="shared" si="15"/>
        <v>3.140625</v>
      </c>
      <c r="F37">
        <f t="shared" si="16"/>
        <v>3.046875</v>
      </c>
      <c r="G37">
        <f t="shared" si="17"/>
        <v>2.953125</v>
      </c>
      <c r="H37">
        <f t="shared" si="18"/>
        <v>2.859375</v>
      </c>
      <c r="I37">
        <f t="shared" si="19"/>
        <v>2.765625</v>
      </c>
      <c r="J37">
        <f t="shared" si="20"/>
        <v>2.671875</v>
      </c>
      <c r="K37">
        <f t="shared" si="21"/>
        <v>2.578125</v>
      </c>
      <c r="L37">
        <f t="shared" si="22"/>
        <v>7.921875</v>
      </c>
      <c r="M37" t="str">
        <f>IF(MOD(B37*60,Parameters!$F$3)&lt;Parameters!$F$4,"G","R")</f>
        <v>R</v>
      </c>
      <c r="Q37">
        <f t="shared" si="1"/>
        <v>3.328125</v>
      </c>
      <c r="R37">
        <f>MIN(D37,Parameters!$B$13*(Parameters!$B$12-E37),Parameters!$B$11)</f>
        <v>3.234375</v>
      </c>
      <c r="S37">
        <f>MIN(E37,Parameters!$B$13*(Parameters!$B$12-F37),Parameters!$B$11)</f>
        <v>3.140625</v>
      </c>
      <c r="T37">
        <f>MIN(F37,Parameters!$B$13*(Parameters!$B$12-G37),Parameters!$B$11)</f>
        <v>3.046875</v>
      </c>
      <c r="U37">
        <f>MIN(G37,Parameters!$B$13*(Parameters!$B$12-H37),Parameters!$B$11)</f>
        <v>2.953125</v>
      </c>
      <c r="V37">
        <f>MIN(H37,Parameters!$B$13*(Parameters!$B$12-I37),Parameters!$B$11)</f>
        <v>2.859375</v>
      </c>
      <c r="W37">
        <f>MIN(I37,Parameters!$B$13*(Parameters!$B$12-J37),Parameters!$B$11)</f>
        <v>2.765625</v>
      </c>
      <c r="X37">
        <f>MIN(J37,Parameters!$B$13*(Parameters!$B$12-K37),Parameters!$B$11)</f>
        <v>2.671875</v>
      </c>
      <c r="Y37">
        <f>MIN(K37,Parameters!$B$13*(Parameters!$B$12-L37),Parameters!$B$11)</f>
        <v>2.578125</v>
      </c>
      <c r="Z37">
        <f>IF(M37="G",MIN(L37,Parameters!$B$11),0)</f>
        <v>0</v>
      </c>
      <c r="AB37">
        <f t="shared" si="12"/>
        <v>57.421875</v>
      </c>
      <c r="AC37">
        <f t="shared" si="13"/>
        <v>26.25</v>
      </c>
      <c r="AD37">
        <f t="shared" si="2"/>
        <v>31.171875</v>
      </c>
    </row>
    <row r="38" spans="2:30">
      <c r="B38" s="3">
        <f>B37+Parameters!$B$3/60</f>
        <v>9</v>
      </c>
      <c r="D38">
        <f t="shared" si="14"/>
        <v>3.328125</v>
      </c>
      <c r="E38">
        <f t="shared" si="15"/>
        <v>3.234375</v>
      </c>
      <c r="F38">
        <f t="shared" si="16"/>
        <v>3.140625</v>
      </c>
      <c r="G38">
        <f t="shared" si="17"/>
        <v>3.046875</v>
      </c>
      <c r="H38">
        <f t="shared" si="18"/>
        <v>2.953125</v>
      </c>
      <c r="I38">
        <f t="shared" si="19"/>
        <v>2.859375</v>
      </c>
      <c r="J38">
        <f t="shared" si="20"/>
        <v>2.765625</v>
      </c>
      <c r="K38">
        <f t="shared" si="21"/>
        <v>2.671875</v>
      </c>
      <c r="L38">
        <f t="shared" si="22"/>
        <v>10.5</v>
      </c>
      <c r="M38" t="str">
        <f>IF(MOD(B38*60,Parameters!$F$3)&lt;Parameters!$F$4,"G","R")</f>
        <v>G</v>
      </c>
      <c r="Q38">
        <f t="shared" si="1"/>
        <v>3.421875</v>
      </c>
      <c r="R38">
        <f>MIN(D38,Parameters!$B$13*(Parameters!$B$12-E38),Parameters!$B$11)</f>
        <v>3.328125</v>
      </c>
      <c r="S38">
        <f>MIN(E38,Parameters!$B$13*(Parameters!$B$12-F38),Parameters!$B$11)</f>
        <v>3.234375</v>
      </c>
      <c r="T38">
        <f>MIN(F38,Parameters!$B$13*(Parameters!$B$12-G38),Parameters!$B$11)</f>
        <v>3.140625</v>
      </c>
      <c r="U38">
        <f>MIN(G38,Parameters!$B$13*(Parameters!$B$12-H38),Parameters!$B$11)</f>
        <v>3.046875</v>
      </c>
      <c r="V38">
        <f>MIN(H38,Parameters!$B$13*(Parameters!$B$12-I38),Parameters!$B$11)</f>
        <v>2.953125</v>
      </c>
      <c r="W38">
        <f>MIN(I38,Parameters!$B$13*(Parameters!$B$12-J38),Parameters!$B$11)</f>
        <v>2.859375</v>
      </c>
      <c r="X38">
        <f>MIN(J38,Parameters!$B$13*(Parameters!$B$12-K38),Parameters!$B$11)</f>
        <v>2.765625</v>
      </c>
      <c r="Y38">
        <f>MIN(K38,Parameters!$B$13*(Parameters!$B$12-L38),Parameters!$B$11)</f>
        <v>2.671875</v>
      </c>
      <c r="Z38">
        <f>IF(M38="G",MIN(L38,Parameters!$B$11),0)</f>
        <v>7.5</v>
      </c>
      <c r="AB38">
        <f t="shared" si="12"/>
        <v>60.75</v>
      </c>
      <c r="AC38">
        <f t="shared" si="13"/>
        <v>26.25</v>
      </c>
      <c r="AD38">
        <f t="shared" si="2"/>
        <v>34.5</v>
      </c>
    </row>
    <row r="39" spans="2:30">
      <c r="B39" s="3">
        <f>B38+Parameters!$B$3/60</f>
        <v>9.25</v>
      </c>
      <c r="D39">
        <f t="shared" si="14"/>
        <v>3.421875</v>
      </c>
      <c r="E39">
        <f t="shared" si="15"/>
        <v>3.328125</v>
      </c>
      <c r="F39">
        <f t="shared" si="16"/>
        <v>3.234375</v>
      </c>
      <c r="G39">
        <f t="shared" si="17"/>
        <v>3.140625</v>
      </c>
      <c r="H39">
        <f t="shared" si="18"/>
        <v>3.046875</v>
      </c>
      <c r="I39">
        <f t="shared" si="19"/>
        <v>2.953125</v>
      </c>
      <c r="J39">
        <f t="shared" si="20"/>
        <v>2.859375</v>
      </c>
      <c r="K39">
        <f t="shared" si="21"/>
        <v>2.765625</v>
      </c>
      <c r="L39">
        <f t="shared" si="22"/>
        <v>5.671875</v>
      </c>
      <c r="M39" t="str">
        <f>IF(MOD(B39*60,Parameters!$F$3)&lt;Parameters!$F$4,"G","R")</f>
        <v>R</v>
      </c>
      <c r="Q39">
        <f t="shared" si="1"/>
        <v>3.515625</v>
      </c>
      <c r="R39">
        <f>MIN(D39,Parameters!$B$13*(Parameters!$B$12-E39),Parameters!$B$11)</f>
        <v>3.421875</v>
      </c>
      <c r="S39">
        <f>MIN(E39,Parameters!$B$13*(Parameters!$B$12-F39),Parameters!$B$11)</f>
        <v>3.328125</v>
      </c>
      <c r="T39">
        <f>MIN(F39,Parameters!$B$13*(Parameters!$B$12-G39),Parameters!$B$11)</f>
        <v>3.234375</v>
      </c>
      <c r="U39">
        <f>MIN(G39,Parameters!$B$13*(Parameters!$B$12-H39),Parameters!$B$11)</f>
        <v>3.140625</v>
      </c>
      <c r="V39">
        <f>MIN(H39,Parameters!$B$13*(Parameters!$B$12-I39),Parameters!$B$11)</f>
        <v>3.046875</v>
      </c>
      <c r="W39">
        <f>MIN(I39,Parameters!$B$13*(Parameters!$B$12-J39),Parameters!$B$11)</f>
        <v>2.953125</v>
      </c>
      <c r="X39">
        <f>MIN(J39,Parameters!$B$13*(Parameters!$B$12-K39),Parameters!$B$11)</f>
        <v>2.859375</v>
      </c>
      <c r="Y39">
        <f>MIN(K39,Parameters!$B$13*(Parameters!$B$12-L39),Parameters!$B$11)</f>
        <v>2.765625</v>
      </c>
      <c r="Z39">
        <f>IF(M39="G",MIN(L39,Parameters!$B$11),0)</f>
        <v>0</v>
      </c>
      <c r="AB39">
        <f t="shared" si="12"/>
        <v>64.171875</v>
      </c>
      <c r="AC39">
        <f t="shared" si="13"/>
        <v>33.75</v>
      </c>
      <c r="AD39">
        <f t="shared" si="2"/>
        <v>30.421875</v>
      </c>
    </row>
    <row r="40" spans="2:30">
      <c r="B40" s="3">
        <f>B39+Parameters!$B$3/60</f>
        <v>9.5</v>
      </c>
      <c r="D40">
        <f t="shared" si="14"/>
        <v>3.515625</v>
      </c>
      <c r="E40">
        <f t="shared" si="15"/>
        <v>3.421875</v>
      </c>
      <c r="F40">
        <f t="shared" si="16"/>
        <v>3.328125</v>
      </c>
      <c r="G40">
        <f t="shared" si="17"/>
        <v>3.234375</v>
      </c>
      <c r="H40">
        <f t="shared" si="18"/>
        <v>3.140625</v>
      </c>
      <c r="I40">
        <f t="shared" si="19"/>
        <v>3.046875</v>
      </c>
      <c r="J40">
        <f t="shared" si="20"/>
        <v>2.953125</v>
      </c>
      <c r="K40">
        <f t="shared" si="21"/>
        <v>2.859375</v>
      </c>
      <c r="L40">
        <f t="shared" si="22"/>
        <v>8.4375</v>
      </c>
      <c r="M40" t="str">
        <f>IF(MOD(B40*60,Parameters!$F$3)&lt;Parameters!$F$4,"G","R")</f>
        <v>R</v>
      </c>
      <c r="Q40">
        <f t="shared" si="1"/>
        <v>3.609375</v>
      </c>
      <c r="R40">
        <f>MIN(D40,Parameters!$B$13*(Parameters!$B$12-E40),Parameters!$B$11)</f>
        <v>3.515625</v>
      </c>
      <c r="S40">
        <f>MIN(E40,Parameters!$B$13*(Parameters!$B$12-F40),Parameters!$B$11)</f>
        <v>3.421875</v>
      </c>
      <c r="T40">
        <f>MIN(F40,Parameters!$B$13*(Parameters!$B$12-G40),Parameters!$B$11)</f>
        <v>3.328125</v>
      </c>
      <c r="U40">
        <f>MIN(G40,Parameters!$B$13*(Parameters!$B$12-H40),Parameters!$B$11)</f>
        <v>3.234375</v>
      </c>
      <c r="V40">
        <f>MIN(H40,Parameters!$B$13*(Parameters!$B$12-I40),Parameters!$B$11)</f>
        <v>3.140625</v>
      </c>
      <c r="W40">
        <f>MIN(I40,Parameters!$B$13*(Parameters!$B$12-J40),Parameters!$B$11)</f>
        <v>3.046875</v>
      </c>
      <c r="X40">
        <f>MIN(J40,Parameters!$B$13*(Parameters!$B$12-K40),Parameters!$B$11)</f>
        <v>2.953125</v>
      </c>
      <c r="Y40">
        <f>MIN(K40,Parameters!$B$13*(Parameters!$B$12-L40),Parameters!$B$11)</f>
        <v>2.859375</v>
      </c>
      <c r="Z40">
        <f>IF(M40="G",MIN(L40,Parameters!$B$11),0)</f>
        <v>0</v>
      </c>
      <c r="AB40">
        <f t="shared" si="12"/>
        <v>67.6875</v>
      </c>
      <c r="AC40">
        <f t="shared" si="13"/>
        <v>33.75</v>
      </c>
      <c r="AD40">
        <f t="shared" si="2"/>
        <v>33.9375</v>
      </c>
    </row>
    <row r="41" spans="2:30">
      <c r="B41" s="3">
        <f>B40+Parameters!$B$3/60</f>
        <v>9.75</v>
      </c>
      <c r="D41">
        <f t="shared" si="14"/>
        <v>3.609375</v>
      </c>
      <c r="E41">
        <f t="shared" si="15"/>
        <v>3.515625</v>
      </c>
      <c r="F41">
        <f t="shared" si="16"/>
        <v>3.421875</v>
      </c>
      <c r="G41">
        <f t="shared" si="17"/>
        <v>3.328125</v>
      </c>
      <c r="H41">
        <f t="shared" si="18"/>
        <v>3.234375</v>
      </c>
      <c r="I41">
        <f t="shared" si="19"/>
        <v>3.140625</v>
      </c>
      <c r="J41">
        <f t="shared" si="20"/>
        <v>3.046875</v>
      </c>
      <c r="K41">
        <f t="shared" si="21"/>
        <v>2.953125</v>
      </c>
      <c r="L41">
        <f t="shared" si="22"/>
        <v>11.296875</v>
      </c>
      <c r="M41" t="str">
        <f>IF(MOD(B41*60,Parameters!$F$3)&lt;Parameters!$F$4,"G","R")</f>
        <v>R</v>
      </c>
      <c r="Q41">
        <f t="shared" si="1"/>
        <v>3.703125</v>
      </c>
      <c r="R41">
        <f>MIN(D41,Parameters!$B$13*(Parameters!$B$12-E41),Parameters!$B$11)</f>
        <v>3.609375</v>
      </c>
      <c r="S41">
        <f>MIN(E41,Parameters!$B$13*(Parameters!$B$12-F41),Parameters!$B$11)</f>
        <v>3.515625</v>
      </c>
      <c r="T41">
        <f>MIN(F41,Parameters!$B$13*(Parameters!$B$12-G41),Parameters!$B$11)</f>
        <v>3.421875</v>
      </c>
      <c r="U41">
        <f>MIN(G41,Parameters!$B$13*(Parameters!$B$12-H41),Parameters!$B$11)</f>
        <v>3.328125</v>
      </c>
      <c r="V41">
        <f>MIN(H41,Parameters!$B$13*(Parameters!$B$12-I41),Parameters!$B$11)</f>
        <v>3.234375</v>
      </c>
      <c r="W41">
        <f>MIN(I41,Parameters!$B$13*(Parameters!$B$12-J41),Parameters!$B$11)</f>
        <v>3.140625</v>
      </c>
      <c r="X41">
        <f>MIN(J41,Parameters!$B$13*(Parameters!$B$12-K41),Parameters!$B$11)</f>
        <v>3.046875</v>
      </c>
      <c r="Y41">
        <f>MIN(K41,Parameters!$B$13*(Parameters!$B$12-L41),Parameters!$B$11)</f>
        <v>2.953125</v>
      </c>
      <c r="Z41">
        <f>IF(M41="G",MIN(L41,Parameters!$B$11),0)</f>
        <v>0</v>
      </c>
      <c r="AB41">
        <f t="shared" si="12"/>
        <v>71.296875</v>
      </c>
      <c r="AC41">
        <f t="shared" si="13"/>
        <v>33.75</v>
      </c>
      <c r="AD41">
        <f t="shared" si="2"/>
        <v>37.546875</v>
      </c>
    </row>
    <row r="42" spans="2:30">
      <c r="B42" s="3">
        <f>B41+Parameters!$B$3/60</f>
        <v>10</v>
      </c>
      <c r="D42">
        <f t="shared" si="14"/>
        <v>3.703125</v>
      </c>
      <c r="E42">
        <f t="shared" si="15"/>
        <v>3.609375</v>
      </c>
      <c r="F42">
        <f t="shared" si="16"/>
        <v>3.515625</v>
      </c>
      <c r="G42">
        <f t="shared" si="17"/>
        <v>3.421875</v>
      </c>
      <c r="H42">
        <f t="shared" si="18"/>
        <v>3.328125</v>
      </c>
      <c r="I42">
        <f t="shared" si="19"/>
        <v>3.234375</v>
      </c>
      <c r="J42">
        <f t="shared" si="20"/>
        <v>3.140625</v>
      </c>
      <c r="K42">
        <f t="shared" si="21"/>
        <v>3.046875</v>
      </c>
      <c r="L42">
        <f t="shared" si="22"/>
        <v>14.25</v>
      </c>
      <c r="M42" t="str">
        <f>IF(MOD(B42*60,Parameters!$F$3)&lt;Parameters!$F$4,"G","R")</f>
        <v>G</v>
      </c>
      <c r="Q42">
        <f t="shared" si="1"/>
        <v>3.796875</v>
      </c>
      <c r="R42">
        <f>MIN(D42,Parameters!$B$13*(Parameters!$B$12-E42),Parameters!$B$11)</f>
        <v>3.703125</v>
      </c>
      <c r="S42">
        <f>MIN(E42,Parameters!$B$13*(Parameters!$B$12-F42),Parameters!$B$11)</f>
        <v>3.609375</v>
      </c>
      <c r="T42">
        <f>MIN(F42,Parameters!$B$13*(Parameters!$B$12-G42),Parameters!$B$11)</f>
        <v>3.515625</v>
      </c>
      <c r="U42">
        <f>MIN(G42,Parameters!$B$13*(Parameters!$B$12-H42),Parameters!$B$11)</f>
        <v>3.421875</v>
      </c>
      <c r="V42">
        <f>MIN(H42,Parameters!$B$13*(Parameters!$B$12-I42),Parameters!$B$11)</f>
        <v>3.328125</v>
      </c>
      <c r="W42">
        <f>MIN(I42,Parameters!$B$13*(Parameters!$B$12-J42),Parameters!$B$11)</f>
        <v>3.234375</v>
      </c>
      <c r="X42">
        <f>MIN(J42,Parameters!$B$13*(Parameters!$B$12-K42),Parameters!$B$11)</f>
        <v>3.140625</v>
      </c>
      <c r="Y42">
        <f>MIN(K42,Parameters!$B$13*(Parameters!$B$12-L42),Parameters!$B$11)</f>
        <v>3.046875</v>
      </c>
      <c r="Z42">
        <f>IF(M42="G",MIN(L42,Parameters!$B$11),0)</f>
        <v>7.5</v>
      </c>
      <c r="AB42">
        <f t="shared" si="12"/>
        <v>75</v>
      </c>
      <c r="AC42">
        <f t="shared" si="13"/>
        <v>33.75</v>
      </c>
      <c r="AD42">
        <f t="shared" si="2"/>
        <v>41.25</v>
      </c>
    </row>
    <row r="43" spans="2:30">
      <c r="B43" s="3">
        <f>B42+Parameters!$B$3/60</f>
        <v>10.25</v>
      </c>
      <c r="D43">
        <f t="shared" si="14"/>
        <v>3.796875</v>
      </c>
      <c r="E43">
        <f t="shared" si="15"/>
        <v>3.703125</v>
      </c>
      <c r="F43">
        <f t="shared" si="16"/>
        <v>3.609375</v>
      </c>
      <c r="G43">
        <f t="shared" si="17"/>
        <v>3.515625</v>
      </c>
      <c r="H43">
        <f t="shared" si="18"/>
        <v>3.421875</v>
      </c>
      <c r="I43">
        <f t="shared" si="19"/>
        <v>3.328125</v>
      </c>
      <c r="J43">
        <f t="shared" si="20"/>
        <v>3.234375</v>
      </c>
      <c r="K43">
        <f t="shared" si="21"/>
        <v>3.140625</v>
      </c>
      <c r="L43">
        <f t="shared" si="22"/>
        <v>9.796875</v>
      </c>
      <c r="M43" t="str">
        <f>IF(MOD(B43*60,Parameters!$F$3)&lt;Parameters!$F$4,"G","R")</f>
        <v>R</v>
      </c>
      <c r="Q43">
        <f t="shared" si="1"/>
        <v>3.890625</v>
      </c>
      <c r="R43">
        <f>MIN(D43,Parameters!$B$13*(Parameters!$B$12-E43),Parameters!$B$11)</f>
        <v>3.796875</v>
      </c>
      <c r="S43">
        <f>MIN(E43,Parameters!$B$13*(Parameters!$B$12-F43),Parameters!$B$11)</f>
        <v>3.703125</v>
      </c>
      <c r="T43">
        <f>MIN(F43,Parameters!$B$13*(Parameters!$B$12-G43),Parameters!$B$11)</f>
        <v>3.609375</v>
      </c>
      <c r="U43">
        <f>MIN(G43,Parameters!$B$13*(Parameters!$B$12-H43),Parameters!$B$11)</f>
        <v>3.515625</v>
      </c>
      <c r="V43">
        <f>MIN(H43,Parameters!$B$13*(Parameters!$B$12-I43),Parameters!$B$11)</f>
        <v>3.421875</v>
      </c>
      <c r="W43">
        <f>MIN(I43,Parameters!$B$13*(Parameters!$B$12-J43),Parameters!$B$11)</f>
        <v>3.328125</v>
      </c>
      <c r="X43">
        <f>MIN(J43,Parameters!$B$13*(Parameters!$B$12-K43),Parameters!$B$11)</f>
        <v>3.234375</v>
      </c>
      <c r="Y43">
        <f>MIN(K43,Parameters!$B$13*(Parameters!$B$12-L43),Parameters!$B$11)</f>
        <v>3.140625</v>
      </c>
      <c r="Z43">
        <f>IF(M43="G",MIN(L43,Parameters!$B$11),0)</f>
        <v>0</v>
      </c>
      <c r="AB43">
        <f t="shared" si="12"/>
        <v>78.796875</v>
      </c>
      <c r="AC43">
        <f t="shared" si="13"/>
        <v>41.25</v>
      </c>
      <c r="AD43">
        <f t="shared" si="2"/>
        <v>37.546875</v>
      </c>
    </row>
    <row r="44" spans="2:30">
      <c r="B44" s="3">
        <f>B43+Parameters!$B$3/60</f>
        <v>10.5</v>
      </c>
      <c r="D44">
        <f t="shared" si="14"/>
        <v>3.890625</v>
      </c>
      <c r="E44">
        <f t="shared" si="15"/>
        <v>3.796875</v>
      </c>
      <c r="F44">
        <f t="shared" si="16"/>
        <v>3.703125</v>
      </c>
      <c r="G44">
        <f t="shared" si="17"/>
        <v>3.609375</v>
      </c>
      <c r="H44">
        <f t="shared" si="18"/>
        <v>3.515625</v>
      </c>
      <c r="I44">
        <f t="shared" si="19"/>
        <v>3.421875</v>
      </c>
      <c r="J44">
        <f t="shared" si="20"/>
        <v>3.328125</v>
      </c>
      <c r="K44">
        <f t="shared" si="21"/>
        <v>3.234375</v>
      </c>
      <c r="L44">
        <f t="shared" si="22"/>
        <v>12.9375</v>
      </c>
      <c r="M44" t="str">
        <f>IF(MOD(B44*60,Parameters!$F$3)&lt;Parameters!$F$4,"G","R")</f>
        <v>R</v>
      </c>
      <c r="Q44">
        <f t="shared" si="1"/>
        <v>3.984375</v>
      </c>
      <c r="R44">
        <f>MIN(D44,Parameters!$B$13*(Parameters!$B$12-E44),Parameters!$B$11)</f>
        <v>3.890625</v>
      </c>
      <c r="S44">
        <f>MIN(E44,Parameters!$B$13*(Parameters!$B$12-F44),Parameters!$B$11)</f>
        <v>3.796875</v>
      </c>
      <c r="T44">
        <f>MIN(F44,Parameters!$B$13*(Parameters!$B$12-G44),Parameters!$B$11)</f>
        <v>3.703125</v>
      </c>
      <c r="U44">
        <f>MIN(G44,Parameters!$B$13*(Parameters!$B$12-H44),Parameters!$B$11)</f>
        <v>3.609375</v>
      </c>
      <c r="V44">
        <f>MIN(H44,Parameters!$B$13*(Parameters!$B$12-I44),Parameters!$B$11)</f>
        <v>3.515625</v>
      </c>
      <c r="W44">
        <f>MIN(I44,Parameters!$B$13*(Parameters!$B$12-J44),Parameters!$B$11)</f>
        <v>3.421875</v>
      </c>
      <c r="X44">
        <f>MIN(J44,Parameters!$B$13*(Parameters!$B$12-K44),Parameters!$B$11)</f>
        <v>3.328125</v>
      </c>
      <c r="Y44">
        <f>MIN(K44,Parameters!$B$13*(Parameters!$B$12-L44),Parameters!$B$11)</f>
        <v>3.234375</v>
      </c>
      <c r="Z44">
        <f>IF(M44="G",MIN(L44,Parameters!$B$11),0)</f>
        <v>0</v>
      </c>
      <c r="AB44">
        <f t="shared" si="12"/>
        <v>82.6875</v>
      </c>
      <c r="AC44">
        <f t="shared" si="13"/>
        <v>41.25</v>
      </c>
      <c r="AD44">
        <f t="shared" si="2"/>
        <v>41.4375</v>
      </c>
    </row>
    <row r="45" spans="2:30">
      <c r="B45" s="3">
        <f>B44+Parameters!$B$3/60</f>
        <v>10.75</v>
      </c>
      <c r="D45">
        <f t="shared" si="14"/>
        <v>3.984375</v>
      </c>
      <c r="E45">
        <f t="shared" si="15"/>
        <v>3.890625</v>
      </c>
      <c r="F45">
        <f t="shared" si="16"/>
        <v>3.796875</v>
      </c>
      <c r="G45">
        <f t="shared" si="17"/>
        <v>3.703125</v>
      </c>
      <c r="H45">
        <f t="shared" si="18"/>
        <v>3.609375</v>
      </c>
      <c r="I45">
        <f t="shared" si="19"/>
        <v>3.515625</v>
      </c>
      <c r="J45">
        <f t="shared" si="20"/>
        <v>3.421875</v>
      </c>
      <c r="K45">
        <f t="shared" si="21"/>
        <v>3.328125</v>
      </c>
      <c r="L45">
        <f t="shared" si="22"/>
        <v>16.171875</v>
      </c>
      <c r="M45" t="str">
        <f>IF(MOD(B45*60,Parameters!$F$3)&lt;Parameters!$F$4,"G","R")</f>
        <v>R</v>
      </c>
      <c r="Q45">
        <f t="shared" si="1"/>
        <v>4.078125</v>
      </c>
      <c r="R45">
        <f>MIN(D45,Parameters!$B$13*(Parameters!$B$12-E45),Parameters!$B$11)</f>
        <v>3.984375</v>
      </c>
      <c r="S45">
        <f>MIN(E45,Parameters!$B$13*(Parameters!$B$12-F45),Parameters!$B$11)</f>
        <v>3.890625</v>
      </c>
      <c r="T45">
        <f>MIN(F45,Parameters!$B$13*(Parameters!$B$12-G45),Parameters!$B$11)</f>
        <v>3.796875</v>
      </c>
      <c r="U45">
        <f>MIN(G45,Parameters!$B$13*(Parameters!$B$12-H45),Parameters!$B$11)</f>
        <v>3.703125</v>
      </c>
      <c r="V45">
        <f>MIN(H45,Parameters!$B$13*(Parameters!$B$12-I45),Parameters!$B$11)</f>
        <v>3.609375</v>
      </c>
      <c r="W45">
        <f>MIN(I45,Parameters!$B$13*(Parameters!$B$12-J45),Parameters!$B$11)</f>
        <v>3.515625</v>
      </c>
      <c r="X45">
        <f>MIN(J45,Parameters!$B$13*(Parameters!$B$12-K45),Parameters!$B$11)</f>
        <v>3.421875</v>
      </c>
      <c r="Y45">
        <f>MIN(K45,Parameters!$B$13*(Parameters!$B$12-L45),Parameters!$B$11)</f>
        <v>3.328125</v>
      </c>
      <c r="Z45">
        <f>IF(M45="G",MIN(L45,Parameters!$B$11),0)</f>
        <v>0</v>
      </c>
      <c r="AB45">
        <f t="shared" si="12"/>
        <v>86.671875</v>
      </c>
      <c r="AC45">
        <f t="shared" si="13"/>
        <v>41.25</v>
      </c>
      <c r="AD45">
        <f t="shared" si="2"/>
        <v>45.421875</v>
      </c>
    </row>
    <row r="46" spans="2:30">
      <c r="B46" s="3">
        <f>B45+Parameters!$B$3/60</f>
        <v>11</v>
      </c>
      <c r="D46">
        <f t="shared" si="14"/>
        <v>4.078125</v>
      </c>
      <c r="E46">
        <f t="shared" si="15"/>
        <v>3.984375</v>
      </c>
      <c r="F46">
        <f t="shared" si="16"/>
        <v>3.890625</v>
      </c>
      <c r="G46">
        <f t="shared" si="17"/>
        <v>3.796875</v>
      </c>
      <c r="H46">
        <f t="shared" si="18"/>
        <v>3.703125</v>
      </c>
      <c r="I46">
        <f t="shared" si="19"/>
        <v>3.609375</v>
      </c>
      <c r="J46">
        <f t="shared" si="20"/>
        <v>3.515625</v>
      </c>
      <c r="K46">
        <f t="shared" si="21"/>
        <v>3.421875</v>
      </c>
      <c r="L46">
        <f t="shared" si="22"/>
        <v>19.5</v>
      </c>
      <c r="M46" t="str">
        <f>IF(MOD(B46*60,Parameters!$F$3)&lt;Parameters!$F$4,"G","R")</f>
        <v>G</v>
      </c>
      <c r="Q46">
        <f t="shared" si="1"/>
        <v>4.171875</v>
      </c>
      <c r="R46">
        <f>MIN(D46,Parameters!$B$13*(Parameters!$B$12-E46),Parameters!$B$11)</f>
        <v>4.078125</v>
      </c>
      <c r="S46">
        <f>MIN(E46,Parameters!$B$13*(Parameters!$B$12-F46),Parameters!$B$11)</f>
        <v>3.984375</v>
      </c>
      <c r="T46">
        <f>MIN(F46,Parameters!$B$13*(Parameters!$B$12-G46),Parameters!$B$11)</f>
        <v>3.890625</v>
      </c>
      <c r="U46">
        <f>MIN(G46,Parameters!$B$13*(Parameters!$B$12-H46),Parameters!$B$11)</f>
        <v>3.796875</v>
      </c>
      <c r="V46">
        <f>MIN(H46,Parameters!$B$13*(Parameters!$B$12-I46),Parameters!$B$11)</f>
        <v>3.703125</v>
      </c>
      <c r="W46">
        <f>MIN(I46,Parameters!$B$13*(Parameters!$B$12-J46),Parameters!$B$11)</f>
        <v>3.609375</v>
      </c>
      <c r="X46">
        <f>MIN(J46,Parameters!$B$13*(Parameters!$B$12-K46),Parameters!$B$11)</f>
        <v>3.515625</v>
      </c>
      <c r="Y46">
        <f>MIN(K46,Parameters!$B$13*(Parameters!$B$12-L46),Parameters!$B$11)</f>
        <v>3.421875</v>
      </c>
      <c r="Z46">
        <f>IF(M46="G",MIN(L46,Parameters!$B$11),0)</f>
        <v>7.5</v>
      </c>
      <c r="AB46">
        <f t="shared" si="12"/>
        <v>90.75</v>
      </c>
      <c r="AC46">
        <f t="shared" si="13"/>
        <v>41.25</v>
      </c>
      <c r="AD46">
        <f t="shared" si="2"/>
        <v>49.5</v>
      </c>
    </row>
    <row r="47" spans="2:30">
      <c r="B47" s="3">
        <f>B46+Parameters!$B$3/60</f>
        <v>11.25</v>
      </c>
      <c r="D47">
        <f t="shared" si="14"/>
        <v>4.171875</v>
      </c>
      <c r="E47">
        <f t="shared" si="15"/>
        <v>4.078125</v>
      </c>
      <c r="F47">
        <f t="shared" si="16"/>
        <v>3.984375</v>
      </c>
      <c r="G47">
        <f t="shared" si="17"/>
        <v>3.890625</v>
      </c>
      <c r="H47">
        <f t="shared" si="18"/>
        <v>3.796875</v>
      </c>
      <c r="I47">
        <f t="shared" si="19"/>
        <v>3.703125</v>
      </c>
      <c r="J47">
        <f t="shared" si="20"/>
        <v>3.609375</v>
      </c>
      <c r="K47">
        <f t="shared" si="21"/>
        <v>3.515625</v>
      </c>
      <c r="L47">
        <f t="shared" si="22"/>
        <v>15.421875</v>
      </c>
      <c r="M47" t="str">
        <f>IF(MOD(B47*60,Parameters!$F$3)&lt;Parameters!$F$4,"G","R")</f>
        <v>R</v>
      </c>
      <c r="Q47">
        <f t="shared" si="1"/>
        <v>4.265625</v>
      </c>
      <c r="R47">
        <f>MIN(D47,Parameters!$B$13*(Parameters!$B$12-E47),Parameters!$B$11)</f>
        <v>4.171875</v>
      </c>
      <c r="S47">
        <f>MIN(E47,Parameters!$B$13*(Parameters!$B$12-F47),Parameters!$B$11)</f>
        <v>4.078125</v>
      </c>
      <c r="T47">
        <f>MIN(F47,Parameters!$B$13*(Parameters!$B$12-G47),Parameters!$B$11)</f>
        <v>3.984375</v>
      </c>
      <c r="U47">
        <f>MIN(G47,Parameters!$B$13*(Parameters!$B$12-H47),Parameters!$B$11)</f>
        <v>3.890625</v>
      </c>
      <c r="V47">
        <f>MIN(H47,Parameters!$B$13*(Parameters!$B$12-I47),Parameters!$B$11)</f>
        <v>3.796875</v>
      </c>
      <c r="W47">
        <f>MIN(I47,Parameters!$B$13*(Parameters!$B$12-J47),Parameters!$B$11)</f>
        <v>3.703125</v>
      </c>
      <c r="X47">
        <f>MIN(J47,Parameters!$B$13*(Parameters!$B$12-K47),Parameters!$B$11)</f>
        <v>3.609375</v>
      </c>
      <c r="Y47">
        <f>MIN(K47,Parameters!$B$13*(Parameters!$B$12-L47),Parameters!$B$11)</f>
        <v>3.515625</v>
      </c>
      <c r="Z47">
        <f>IF(M47="G",MIN(L47,Parameters!$B$11),0)</f>
        <v>0</v>
      </c>
      <c r="AB47">
        <f t="shared" si="12"/>
        <v>94.921875</v>
      </c>
      <c r="AC47">
        <f t="shared" si="13"/>
        <v>48.75</v>
      </c>
      <c r="AD47">
        <f t="shared" si="2"/>
        <v>46.171875</v>
      </c>
    </row>
    <row r="48" spans="2:30">
      <c r="B48" s="3">
        <f>B47+Parameters!$B$3/60</f>
        <v>11.5</v>
      </c>
      <c r="D48">
        <f t="shared" si="14"/>
        <v>4.265625</v>
      </c>
      <c r="E48">
        <f t="shared" si="15"/>
        <v>4.171875</v>
      </c>
      <c r="F48">
        <f t="shared" si="16"/>
        <v>4.078125</v>
      </c>
      <c r="G48">
        <f t="shared" si="17"/>
        <v>3.984375</v>
      </c>
      <c r="H48">
        <f t="shared" si="18"/>
        <v>3.890625</v>
      </c>
      <c r="I48">
        <f t="shared" si="19"/>
        <v>3.796875</v>
      </c>
      <c r="J48">
        <f t="shared" si="20"/>
        <v>3.703125</v>
      </c>
      <c r="K48">
        <f t="shared" si="21"/>
        <v>3.609375</v>
      </c>
      <c r="L48">
        <f t="shared" si="22"/>
        <v>18.9375</v>
      </c>
      <c r="M48" t="str">
        <f>IF(MOD(B48*60,Parameters!$F$3)&lt;Parameters!$F$4,"G","R")</f>
        <v>R</v>
      </c>
      <c r="Q48">
        <f t="shared" si="1"/>
        <v>4.359375</v>
      </c>
      <c r="R48">
        <f>MIN(D48,Parameters!$B$13*(Parameters!$B$12-E48),Parameters!$B$11)</f>
        <v>4.265625</v>
      </c>
      <c r="S48">
        <f>MIN(E48,Parameters!$B$13*(Parameters!$B$12-F48),Parameters!$B$11)</f>
        <v>4.171875</v>
      </c>
      <c r="T48">
        <f>MIN(F48,Parameters!$B$13*(Parameters!$B$12-G48),Parameters!$B$11)</f>
        <v>4.078125</v>
      </c>
      <c r="U48">
        <f>MIN(G48,Parameters!$B$13*(Parameters!$B$12-H48),Parameters!$B$11)</f>
        <v>3.984375</v>
      </c>
      <c r="V48">
        <f>MIN(H48,Parameters!$B$13*(Parameters!$B$12-I48),Parameters!$B$11)</f>
        <v>3.890625</v>
      </c>
      <c r="W48">
        <f>MIN(I48,Parameters!$B$13*(Parameters!$B$12-J48),Parameters!$B$11)</f>
        <v>3.796875</v>
      </c>
      <c r="X48">
        <f>MIN(J48,Parameters!$B$13*(Parameters!$B$12-K48),Parameters!$B$11)</f>
        <v>3.703125</v>
      </c>
      <c r="Y48">
        <f>MIN(K48,Parameters!$B$13*(Parameters!$B$12-L48),Parameters!$B$11)</f>
        <v>3.609375</v>
      </c>
      <c r="Z48">
        <f>IF(M48="G",MIN(L48,Parameters!$B$11),0)</f>
        <v>0</v>
      </c>
      <c r="AB48">
        <f t="shared" si="12"/>
        <v>99.1875</v>
      </c>
      <c r="AC48">
        <f t="shared" si="13"/>
        <v>48.75</v>
      </c>
      <c r="AD48">
        <f t="shared" si="2"/>
        <v>50.4375</v>
      </c>
    </row>
    <row r="49" spans="2:30">
      <c r="B49" s="3">
        <f>B48+Parameters!$B$3/60</f>
        <v>11.75</v>
      </c>
      <c r="D49">
        <f t="shared" si="14"/>
        <v>4.359375</v>
      </c>
      <c r="E49">
        <f t="shared" si="15"/>
        <v>4.265625</v>
      </c>
      <c r="F49">
        <f t="shared" si="16"/>
        <v>4.171875</v>
      </c>
      <c r="G49">
        <f t="shared" si="17"/>
        <v>4.078125</v>
      </c>
      <c r="H49">
        <f t="shared" si="18"/>
        <v>3.984375</v>
      </c>
      <c r="I49">
        <f t="shared" si="19"/>
        <v>3.890625</v>
      </c>
      <c r="J49">
        <f t="shared" si="20"/>
        <v>3.796875</v>
      </c>
      <c r="K49">
        <f t="shared" si="21"/>
        <v>3.703125</v>
      </c>
      <c r="L49">
        <f t="shared" si="22"/>
        <v>22.546875</v>
      </c>
      <c r="M49" t="str">
        <f>IF(MOD(B49*60,Parameters!$F$3)&lt;Parameters!$F$4,"G","R")</f>
        <v>R</v>
      </c>
      <c r="Q49">
        <f t="shared" si="1"/>
        <v>4.453125</v>
      </c>
      <c r="R49">
        <f>MIN(D49,Parameters!$B$13*(Parameters!$B$12-E49),Parameters!$B$11)</f>
        <v>4.359375</v>
      </c>
      <c r="S49">
        <f>MIN(E49,Parameters!$B$13*(Parameters!$B$12-F49),Parameters!$B$11)</f>
        <v>4.265625</v>
      </c>
      <c r="T49">
        <f>MIN(F49,Parameters!$B$13*(Parameters!$B$12-G49),Parameters!$B$11)</f>
        <v>4.171875</v>
      </c>
      <c r="U49">
        <f>MIN(G49,Parameters!$B$13*(Parameters!$B$12-H49),Parameters!$B$11)</f>
        <v>4.078125</v>
      </c>
      <c r="V49">
        <f>MIN(H49,Parameters!$B$13*(Parameters!$B$12-I49),Parameters!$B$11)</f>
        <v>3.984375</v>
      </c>
      <c r="W49">
        <f>MIN(I49,Parameters!$B$13*(Parameters!$B$12-J49),Parameters!$B$11)</f>
        <v>3.890625</v>
      </c>
      <c r="X49">
        <f>MIN(J49,Parameters!$B$13*(Parameters!$B$12-K49),Parameters!$B$11)</f>
        <v>3.796875</v>
      </c>
      <c r="Y49">
        <f>MIN(K49,Parameters!$B$13*(Parameters!$B$12-L49),Parameters!$B$11)</f>
        <v>3.703125</v>
      </c>
      <c r="Z49">
        <f>IF(M49="G",MIN(L49,Parameters!$B$11),0)</f>
        <v>0</v>
      </c>
      <c r="AB49">
        <f t="shared" si="12"/>
        <v>103.546875</v>
      </c>
      <c r="AC49">
        <f t="shared" si="13"/>
        <v>48.75</v>
      </c>
      <c r="AD49">
        <f t="shared" si="2"/>
        <v>54.796875</v>
      </c>
    </row>
    <row r="50" spans="2:30">
      <c r="B50" s="3">
        <f>B49+Parameters!$B$3/60</f>
        <v>12</v>
      </c>
      <c r="D50">
        <f t="shared" si="14"/>
        <v>4.453125</v>
      </c>
      <c r="E50">
        <f t="shared" si="15"/>
        <v>4.359375</v>
      </c>
      <c r="F50">
        <f t="shared" si="16"/>
        <v>4.265625</v>
      </c>
      <c r="G50">
        <f t="shared" si="17"/>
        <v>4.171875</v>
      </c>
      <c r="H50">
        <f t="shared" si="18"/>
        <v>4.078125</v>
      </c>
      <c r="I50">
        <f t="shared" si="19"/>
        <v>3.984375</v>
      </c>
      <c r="J50">
        <f t="shared" si="20"/>
        <v>3.890625</v>
      </c>
      <c r="K50">
        <f t="shared" si="21"/>
        <v>3.796875</v>
      </c>
      <c r="L50">
        <f t="shared" si="22"/>
        <v>26.25</v>
      </c>
      <c r="M50" t="str">
        <f>IF(MOD(B50*60,Parameters!$F$3)&lt;Parameters!$F$4,"G","R")</f>
        <v>G</v>
      </c>
      <c r="Q50">
        <f t="shared" si="1"/>
        <v>4.546875</v>
      </c>
      <c r="R50">
        <f>MIN(D50,Parameters!$B$13*(Parameters!$B$12-E50),Parameters!$B$11)</f>
        <v>4.453125</v>
      </c>
      <c r="S50">
        <f>MIN(E50,Parameters!$B$13*(Parameters!$B$12-F50),Parameters!$B$11)</f>
        <v>4.359375</v>
      </c>
      <c r="T50">
        <f>MIN(F50,Parameters!$B$13*(Parameters!$B$12-G50),Parameters!$B$11)</f>
        <v>4.265625</v>
      </c>
      <c r="U50">
        <f>MIN(G50,Parameters!$B$13*(Parameters!$B$12-H50),Parameters!$B$11)</f>
        <v>4.171875</v>
      </c>
      <c r="V50">
        <f>MIN(H50,Parameters!$B$13*(Parameters!$B$12-I50),Parameters!$B$11)</f>
        <v>4.078125</v>
      </c>
      <c r="W50">
        <f>MIN(I50,Parameters!$B$13*(Parameters!$B$12-J50),Parameters!$B$11)</f>
        <v>3.984375</v>
      </c>
      <c r="X50">
        <f>MIN(J50,Parameters!$B$13*(Parameters!$B$12-K50),Parameters!$B$11)</f>
        <v>3.890625</v>
      </c>
      <c r="Y50">
        <f>MIN(K50,Parameters!$B$13*(Parameters!$B$12-L50),Parameters!$B$11)</f>
        <v>1.875</v>
      </c>
      <c r="Z50">
        <f>IF(M50="G",MIN(L50,Parameters!$B$11),0)</f>
        <v>7.5</v>
      </c>
      <c r="AB50">
        <f t="shared" si="12"/>
        <v>108</v>
      </c>
      <c r="AC50">
        <f t="shared" si="13"/>
        <v>48.75</v>
      </c>
      <c r="AD50">
        <f t="shared" si="2"/>
        <v>59.25</v>
      </c>
    </row>
    <row r="51" spans="2:30">
      <c r="B51" s="3">
        <f>B50+Parameters!$B$3/60</f>
        <v>12.25</v>
      </c>
      <c r="D51">
        <f t="shared" si="14"/>
        <v>4.546875</v>
      </c>
      <c r="E51">
        <f t="shared" si="15"/>
        <v>4.453125</v>
      </c>
      <c r="F51">
        <f t="shared" si="16"/>
        <v>4.359375</v>
      </c>
      <c r="G51">
        <f t="shared" si="17"/>
        <v>4.265625</v>
      </c>
      <c r="H51">
        <f t="shared" si="18"/>
        <v>4.171875</v>
      </c>
      <c r="I51">
        <f t="shared" si="19"/>
        <v>4.078125</v>
      </c>
      <c r="J51">
        <f t="shared" si="20"/>
        <v>3.984375</v>
      </c>
      <c r="K51">
        <f t="shared" si="21"/>
        <v>5.8125</v>
      </c>
      <c r="L51">
        <f t="shared" si="22"/>
        <v>20.625</v>
      </c>
      <c r="M51" t="str">
        <f>IF(MOD(B51*60,Parameters!$F$3)&lt;Parameters!$F$4,"G","R")</f>
        <v>R</v>
      </c>
      <c r="Q51">
        <f t="shared" si="1"/>
        <v>4.640625</v>
      </c>
      <c r="R51">
        <f>MIN(D51,Parameters!$B$13*(Parameters!$B$12-E51),Parameters!$B$11)</f>
        <v>4.546875</v>
      </c>
      <c r="S51">
        <f>MIN(E51,Parameters!$B$13*(Parameters!$B$12-F51),Parameters!$B$11)</f>
        <v>4.453125</v>
      </c>
      <c r="T51">
        <f>MIN(F51,Parameters!$B$13*(Parameters!$B$12-G51),Parameters!$B$11)</f>
        <v>4.359375</v>
      </c>
      <c r="U51">
        <f>MIN(G51,Parameters!$B$13*(Parameters!$B$12-H51),Parameters!$B$11)</f>
        <v>4.265625</v>
      </c>
      <c r="V51">
        <f>MIN(H51,Parameters!$B$13*(Parameters!$B$12-I51),Parameters!$B$11)</f>
        <v>4.171875</v>
      </c>
      <c r="W51">
        <f>MIN(I51,Parameters!$B$13*(Parameters!$B$12-J51),Parameters!$B$11)</f>
        <v>4.078125</v>
      </c>
      <c r="X51">
        <f>MIN(J51,Parameters!$B$13*(Parameters!$B$12-K51),Parameters!$B$11)</f>
        <v>3.984375</v>
      </c>
      <c r="Y51">
        <f>MIN(K51,Parameters!$B$13*(Parameters!$B$12-L51),Parameters!$B$11)</f>
        <v>4.6875</v>
      </c>
      <c r="Z51">
        <f>IF(M51="G",MIN(L51,Parameters!$B$11),0)</f>
        <v>0</v>
      </c>
      <c r="AB51">
        <f t="shared" si="12"/>
        <v>112.546875</v>
      </c>
      <c r="AC51">
        <f t="shared" si="13"/>
        <v>56.25</v>
      </c>
      <c r="AD51">
        <f t="shared" si="2"/>
        <v>56.296875</v>
      </c>
    </row>
    <row r="52" spans="2:30">
      <c r="B52" s="3">
        <f>B51+Parameters!$B$3/60</f>
        <v>12.5</v>
      </c>
      <c r="D52">
        <f t="shared" si="14"/>
        <v>4.640625</v>
      </c>
      <c r="E52">
        <f t="shared" si="15"/>
        <v>4.546875</v>
      </c>
      <c r="F52">
        <f t="shared" si="16"/>
        <v>4.453125</v>
      </c>
      <c r="G52">
        <f t="shared" si="17"/>
        <v>4.359375</v>
      </c>
      <c r="H52">
        <f t="shared" si="18"/>
        <v>4.265625</v>
      </c>
      <c r="I52">
        <f t="shared" si="19"/>
        <v>4.171875</v>
      </c>
      <c r="J52">
        <f t="shared" si="20"/>
        <v>4.078125</v>
      </c>
      <c r="K52">
        <f t="shared" si="21"/>
        <v>5.109375</v>
      </c>
      <c r="L52">
        <f t="shared" si="22"/>
        <v>25.3125</v>
      </c>
      <c r="M52" t="str">
        <f>IF(MOD(B52*60,Parameters!$F$3)&lt;Parameters!$F$4,"G","R")</f>
        <v>R</v>
      </c>
      <c r="Q52">
        <f t="shared" si="1"/>
        <v>4.734375</v>
      </c>
      <c r="R52">
        <f>MIN(D52,Parameters!$B$13*(Parameters!$B$12-E52),Parameters!$B$11)</f>
        <v>4.640625</v>
      </c>
      <c r="S52">
        <f>MIN(E52,Parameters!$B$13*(Parameters!$B$12-F52),Parameters!$B$11)</f>
        <v>4.546875</v>
      </c>
      <c r="T52">
        <f>MIN(F52,Parameters!$B$13*(Parameters!$B$12-G52),Parameters!$B$11)</f>
        <v>4.453125</v>
      </c>
      <c r="U52">
        <f>MIN(G52,Parameters!$B$13*(Parameters!$B$12-H52),Parameters!$B$11)</f>
        <v>4.359375</v>
      </c>
      <c r="V52">
        <f>MIN(H52,Parameters!$B$13*(Parameters!$B$12-I52),Parameters!$B$11)</f>
        <v>4.265625</v>
      </c>
      <c r="W52">
        <f>MIN(I52,Parameters!$B$13*(Parameters!$B$12-J52),Parameters!$B$11)</f>
        <v>4.171875</v>
      </c>
      <c r="X52">
        <f>MIN(J52,Parameters!$B$13*(Parameters!$B$12-K52),Parameters!$B$11)</f>
        <v>4.078125</v>
      </c>
      <c r="Y52">
        <f>MIN(K52,Parameters!$B$13*(Parameters!$B$12-L52),Parameters!$B$11)</f>
        <v>2.34375</v>
      </c>
      <c r="Z52">
        <f>IF(M52="G",MIN(L52,Parameters!$B$11),0)</f>
        <v>0</v>
      </c>
      <c r="AB52">
        <f t="shared" si="12"/>
        <v>117.1875</v>
      </c>
      <c r="AC52">
        <f t="shared" si="13"/>
        <v>56.25</v>
      </c>
      <c r="AD52">
        <f t="shared" si="2"/>
        <v>60.9375</v>
      </c>
    </row>
    <row r="53" spans="2:30">
      <c r="B53" s="3">
        <f>B52+Parameters!$B$3/60</f>
        <v>12.75</v>
      </c>
      <c r="D53">
        <f t="shared" si="14"/>
        <v>4.734375</v>
      </c>
      <c r="E53">
        <f t="shared" si="15"/>
        <v>4.640625</v>
      </c>
      <c r="F53">
        <f t="shared" si="16"/>
        <v>4.546875</v>
      </c>
      <c r="G53">
        <f t="shared" si="17"/>
        <v>4.453125</v>
      </c>
      <c r="H53">
        <f t="shared" si="18"/>
        <v>4.359375</v>
      </c>
      <c r="I53">
        <f t="shared" si="19"/>
        <v>4.265625</v>
      </c>
      <c r="J53">
        <f t="shared" si="20"/>
        <v>4.171875</v>
      </c>
      <c r="K53">
        <f t="shared" si="21"/>
        <v>6.84375</v>
      </c>
      <c r="L53">
        <f t="shared" si="22"/>
        <v>27.65625</v>
      </c>
      <c r="M53" t="str">
        <f>IF(MOD(B53*60,Parameters!$F$3)&lt;Parameters!$F$4,"G","R")</f>
        <v>R</v>
      </c>
      <c r="Q53">
        <f t="shared" si="1"/>
        <v>4.828125</v>
      </c>
      <c r="R53">
        <f>MIN(D53,Parameters!$B$13*(Parameters!$B$12-E53),Parameters!$B$11)</f>
        <v>4.734375</v>
      </c>
      <c r="S53">
        <f>MIN(E53,Parameters!$B$13*(Parameters!$B$12-F53),Parameters!$B$11)</f>
        <v>4.640625</v>
      </c>
      <c r="T53">
        <f>MIN(F53,Parameters!$B$13*(Parameters!$B$12-G53),Parameters!$B$11)</f>
        <v>4.546875</v>
      </c>
      <c r="U53">
        <f>MIN(G53,Parameters!$B$13*(Parameters!$B$12-H53),Parameters!$B$11)</f>
        <v>4.453125</v>
      </c>
      <c r="V53">
        <f>MIN(H53,Parameters!$B$13*(Parameters!$B$12-I53),Parameters!$B$11)</f>
        <v>4.359375</v>
      </c>
      <c r="W53">
        <f>MIN(I53,Parameters!$B$13*(Parameters!$B$12-J53),Parameters!$B$11)</f>
        <v>4.265625</v>
      </c>
      <c r="X53">
        <f>MIN(J53,Parameters!$B$13*(Parameters!$B$12-K53),Parameters!$B$11)</f>
        <v>4.171875</v>
      </c>
      <c r="Y53">
        <f>MIN(K53,Parameters!$B$13*(Parameters!$B$12-L53),Parameters!$B$11)</f>
        <v>1.171875</v>
      </c>
      <c r="Z53">
        <f>IF(M53="G",MIN(L53,Parameters!$B$11),0)</f>
        <v>0</v>
      </c>
      <c r="AB53">
        <f t="shared" si="12"/>
        <v>121.921875</v>
      </c>
      <c r="AC53">
        <f t="shared" si="13"/>
        <v>56.25</v>
      </c>
      <c r="AD53">
        <f t="shared" si="2"/>
        <v>65.671875</v>
      </c>
    </row>
    <row r="54" spans="2:30">
      <c r="B54" s="3">
        <f>B53+Parameters!$B$3/60</f>
        <v>13</v>
      </c>
      <c r="D54">
        <f t="shared" si="14"/>
        <v>4.828125</v>
      </c>
      <c r="E54">
        <f t="shared" si="15"/>
        <v>4.734375</v>
      </c>
      <c r="F54">
        <f t="shared" si="16"/>
        <v>4.640625</v>
      </c>
      <c r="G54">
        <f t="shared" si="17"/>
        <v>4.546875</v>
      </c>
      <c r="H54">
        <f t="shared" si="18"/>
        <v>4.453125</v>
      </c>
      <c r="I54">
        <f t="shared" si="19"/>
        <v>4.359375</v>
      </c>
      <c r="J54">
        <f t="shared" si="20"/>
        <v>4.265625</v>
      </c>
      <c r="K54">
        <f t="shared" si="21"/>
        <v>9.84375</v>
      </c>
      <c r="L54">
        <f t="shared" si="22"/>
        <v>28.828125</v>
      </c>
      <c r="M54" t="str">
        <f>IF(MOD(B54*60,Parameters!$F$3)&lt;Parameters!$F$4,"G","R")</f>
        <v>G</v>
      </c>
      <c r="Q54">
        <f t="shared" si="1"/>
        <v>4.921875</v>
      </c>
      <c r="R54">
        <f>MIN(D54,Parameters!$B$13*(Parameters!$B$12-E54),Parameters!$B$11)</f>
        <v>4.828125</v>
      </c>
      <c r="S54">
        <f>MIN(E54,Parameters!$B$13*(Parameters!$B$12-F54),Parameters!$B$11)</f>
        <v>4.734375</v>
      </c>
      <c r="T54">
        <f>MIN(F54,Parameters!$B$13*(Parameters!$B$12-G54),Parameters!$B$11)</f>
        <v>4.640625</v>
      </c>
      <c r="U54">
        <f>MIN(G54,Parameters!$B$13*(Parameters!$B$12-H54),Parameters!$B$11)</f>
        <v>4.546875</v>
      </c>
      <c r="V54">
        <f>MIN(H54,Parameters!$B$13*(Parameters!$B$12-I54),Parameters!$B$11)</f>
        <v>4.453125</v>
      </c>
      <c r="W54">
        <f>MIN(I54,Parameters!$B$13*(Parameters!$B$12-J54),Parameters!$B$11)</f>
        <v>4.359375</v>
      </c>
      <c r="X54">
        <f>MIN(J54,Parameters!$B$13*(Parameters!$B$12-K54),Parameters!$B$11)</f>
        <v>4.265625</v>
      </c>
      <c r="Y54">
        <f>MIN(K54,Parameters!$B$13*(Parameters!$B$12-L54),Parameters!$B$11)</f>
        <v>0.5859375</v>
      </c>
      <c r="Z54">
        <f>IF(M54="G",MIN(L54,Parameters!$B$11),0)</f>
        <v>7.5</v>
      </c>
      <c r="AB54">
        <f t="shared" si="12"/>
        <v>126.75</v>
      </c>
      <c r="AC54">
        <f t="shared" si="13"/>
        <v>56.25</v>
      </c>
      <c r="AD54">
        <f t="shared" si="2"/>
        <v>70.5</v>
      </c>
    </row>
    <row r="55" spans="2:30">
      <c r="B55" s="3">
        <f>B54+Parameters!$B$3/60</f>
        <v>13.25</v>
      </c>
      <c r="D55">
        <f t="shared" si="14"/>
        <v>4.921875</v>
      </c>
      <c r="E55">
        <f t="shared" si="15"/>
        <v>4.828125</v>
      </c>
      <c r="F55">
        <f t="shared" si="16"/>
        <v>4.734375</v>
      </c>
      <c r="G55">
        <f t="shared" si="17"/>
        <v>4.640625</v>
      </c>
      <c r="H55">
        <f t="shared" si="18"/>
        <v>4.546875</v>
      </c>
      <c r="I55">
        <f t="shared" si="19"/>
        <v>4.453125</v>
      </c>
      <c r="J55">
        <f t="shared" si="20"/>
        <v>4.359375</v>
      </c>
      <c r="K55">
        <f t="shared" si="21"/>
        <v>13.5234375</v>
      </c>
      <c r="L55">
        <f t="shared" si="22"/>
        <v>21.9140625</v>
      </c>
      <c r="M55" t="str">
        <f>IF(MOD(B55*60,Parameters!$F$3)&lt;Parameters!$F$4,"G","R")</f>
        <v>R</v>
      </c>
      <c r="Q55">
        <f t="shared" si="1"/>
        <v>5.015625</v>
      </c>
      <c r="R55">
        <f>MIN(D55,Parameters!$B$13*(Parameters!$B$12-E55),Parameters!$B$11)</f>
        <v>4.921875</v>
      </c>
      <c r="S55">
        <f>MIN(E55,Parameters!$B$13*(Parameters!$B$12-F55),Parameters!$B$11)</f>
        <v>4.828125</v>
      </c>
      <c r="T55">
        <f>MIN(F55,Parameters!$B$13*(Parameters!$B$12-G55),Parameters!$B$11)</f>
        <v>4.734375</v>
      </c>
      <c r="U55">
        <f>MIN(G55,Parameters!$B$13*(Parameters!$B$12-H55),Parameters!$B$11)</f>
        <v>4.640625</v>
      </c>
      <c r="V55">
        <f>MIN(H55,Parameters!$B$13*(Parameters!$B$12-I55),Parameters!$B$11)</f>
        <v>4.546875</v>
      </c>
      <c r="W55">
        <f>MIN(I55,Parameters!$B$13*(Parameters!$B$12-J55),Parameters!$B$11)</f>
        <v>4.453125</v>
      </c>
      <c r="X55">
        <f>MIN(J55,Parameters!$B$13*(Parameters!$B$12-K55),Parameters!$B$11)</f>
        <v>4.359375</v>
      </c>
      <c r="Y55">
        <f>MIN(K55,Parameters!$B$13*(Parameters!$B$12-L55),Parameters!$B$11)</f>
        <v>4.04296875</v>
      </c>
      <c r="Z55">
        <f>IF(M55="G",MIN(L55,Parameters!$B$11),0)</f>
        <v>0</v>
      </c>
      <c r="AB55">
        <f t="shared" si="12"/>
        <v>131.671875</v>
      </c>
      <c r="AC55">
        <f t="shared" si="13"/>
        <v>63.75</v>
      </c>
      <c r="AD55">
        <f t="shared" si="2"/>
        <v>67.921875</v>
      </c>
    </row>
    <row r="56" spans="2:30">
      <c r="B56" s="3">
        <f>B55+Parameters!$B$3/60</f>
        <v>13.5</v>
      </c>
      <c r="D56">
        <f t="shared" si="14"/>
        <v>5.015625</v>
      </c>
      <c r="E56">
        <f t="shared" si="15"/>
        <v>4.921875</v>
      </c>
      <c r="F56">
        <f t="shared" si="16"/>
        <v>4.828125</v>
      </c>
      <c r="G56">
        <f t="shared" si="17"/>
        <v>4.734375</v>
      </c>
      <c r="H56">
        <f t="shared" si="18"/>
        <v>4.640625</v>
      </c>
      <c r="I56">
        <f t="shared" si="19"/>
        <v>4.546875</v>
      </c>
      <c r="J56">
        <f t="shared" si="20"/>
        <v>4.453125</v>
      </c>
      <c r="K56">
        <f t="shared" si="21"/>
        <v>13.83984375</v>
      </c>
      <c r="L56">
        <f t="shared" si="22"/>
        <v>25.95703125</v>
      </c>
      <c r="M56" t="str">
        <f>IF(MOD(B56*60,Parameters!$F$3)&lt;Parameters!$F$4,"G","R")</f>
        <v>R</v>
      </c>
      <c r="Q56">
        <f t="shared" si="1"/>
        <v>5.109375</v>
      </c>
      <c r="R56">
        <f>MIN(D56,Parameters!$B$13*(Parameters!$B$12-E56),Parameters!$B$11)</f>
        <v>5.015625</v>
      </c>
      <c r="S56">
        <f>MIN(E56,Parameters!$B$13*(Parameters!$B$12-F56),Parameters!$B$11)</f>
        <v>4.921875</v>
      </c>
      <c r="T56">
        <f>MIN(F56,Parameters!$B$13*(Parameters!$B$12-G56),Parameters!$B$11)</f>
        <v>4.828125</v>
      </c>
      <c r="U56">
        <f>MIN(G56,Parameters!$B$13*(Parameters!$B$12-H56),Parameters!$B$11)</f>
        <v>4.734375</v>
      </c>
      <c r="V56">
        <f>MIN(H56,Parameters!$B$13*(Parameters!$B$12-I56),Parameters!$B$11)</f>
        <v>4.640625</v>
      </c>
      <c r="W56">
        <f>MIN(I56,Parameters!$B$13*(Parameters!$B$12-J56),Parameters!$B$11)</f>
        <v>4.546875</v>
      </c>
      <c r="X56">
        <f>MIN(J56,Parameters!$B$13*(Parameters!$B$12-K56),Parameters!$B$11)</f>
        <v>4.453125</v>
      </c>
      <c r="Y56">
        <f>MIN(K56,Parameters!$B$13*(Parameters!$B$12-L56),Parameters!$B$11)</f>
        <v>2.021484375</v>
      </c>
      <c r="Z56">
        <f>IF(M56="G",MIN(L56,Parameters!$B$11),0)</f>
        <v>0</v>
      </c>
      <c r="AB56">
        <f t="shared" si="12"/>
        <v>136.6875</v>
      </c>
      <c r="AC56">
        <f t="shared" si="13"/>
        <v>63.75</v>
      </c>
      <c r="AD56">
        <f t="shared" si="2"/>
        <v>72.9375</v>
      </c>
    </row>
    <row r="57" spans="2:30">
      <c r="B57" s="3">
        <f>B56+Parameters!$B$3/60</f>
        <v>13.75</v>
      </c>
      <c r="D57">
        <f t="shared" si="14"/>
        <v>5.109375</v>
      </c>
      <c r="E57">
        <f t="shared" si="15"/>
        <v>5.015625</v>
      </c>
      <c r="F57">
        <f t="shared" si="16"/>
        <v>4.921875</v>
      </c>
      <c r="G57">
        <f t="shared" si="17"/>
        <v>4.828125</v>
      </c>
      <c r="H57">
        <f t="shared" si="18"/>
        <v>4.734375</v>
      </c>
      <c r="I57">
        <f t="shared" si="19"/>
        <v>4.640625</v>
      </c>
      <c r="J57">
        <f t="shared" si="20"/>
        <v>4.546875</v>
      </c>
      <c r="K57">
        <f t="shared" si="21"/>
        <v>16.271484375</v>
      </c>
      <c r="L57">
        <f t="shared" si="22"/>
        <v>27.978515625</v>
      </c>
      <c r="M57" t="str">
        <f>IF(MOD(B57*60,Parameters!$F$3)&lt;Parameters!$F$4,"G","R")</f>
        <v>R</v>
      </c>
      <c r="Q57">
        <f t="shared" si="1"/>
        <v>5.203125</v>
      </c>
      <c r="R57">
        <f>MIN(D57,Parameters!$B$13*(Parameters!$B$12-E57),Parameters!$B$11)</f>
        <v>5.109375</v>
      </c>
      <c r="S57">
        <f>MIN(E57,Parameters!$B$13*(Parameters!$B$12-F57),Parameters!$B$11)</f>
        <v>5.015625</v>
      </c>
      <c r="T57">
        <f>MIN(F57,Parameters!$B$13*(Parameters!$B$12-G57),Parameters!$B$11)</f>
        <v>4.921875</v>
      </c>
      <c r="U57">
        <f>MIN(G57,Parameters!$B$13*(Parameters!$B$12-H57),Parameters!$B$11)</f>
        <v>4.828125</v>
      </c>
      <c r="V57">
        <f>MIN(H57,Parameters!$B$13*(Parameters!$B$12-I57),Parameters!$B$11)</f>
        <v>4.734375</v>
      </c>
      <c r="W57">
        <f>MIN(I57,Parameters!$B$13*(Parameters!$B$12-J57),Parameters!$B$11)</f>
        <v>4.640625</v>
      </c>
      <c r="X57">
        <f>MIN(J57,Parameters!$B$13*(Parameters!$B$12-K57),Parameters!$B$11)</f>
        <v>4.546875</v>
      </c>
      <c r="Y57">
        <f>MIN(K57,Parameters!$B$13*(Parameters!$B$12-L57),Parameters!$B$11)</f>
        <v>1.0107421875</v>
      </c>
      <c r="Z57">
        <f>IF(M57="G",MIN(L57,Parameters!$B$11),0)</f>
        <v>0</v>
      </c>
      <c r="AB57">
        <f t="shared" si="12"/>
        <v>141.796875</v>
      </c>
      <c r="AC57">
        <f t="shared" si="13"/>
        <v>63.75</v>
      </c>
      <c r="AD57">
        <f t="shared" si="2"/>
        <v>78.046875</v>
      </c>
    </row>
    <row r="58" spans="2:30">
      <c r="B58" s="3">
        <f>B57+Parameters!$B$3/60</f>
        <v>14</v>
      </c>
      <c r="D58">
        <f t="shared" si="14"/>
        <v>5.203125</v>
      </c>
      <c r="E58">
        <f t="shared" si="15"/>
        <v>5.109375</v>
      </c>
      <c r="F58">
        <f t="shared" si="16"/>
        <v>5.015625</v>
      </c>
      <c r="G58">
        <f t="shared" si="17"/>
        <v>4.921875</v>
      </c>
      <c r="H58">
        <f t="shared" si="18"/>
        <v>4.828125</v>
      </c>
      <c r="I58">
        <f t="shared" si="19"/>
        <v>4.734375</v>
      </c>
      <c r="J58">
        <f t="shared" si="20"/>
        <v>4.640625</v>
      </c>
      <c r="K58">
        <f t="shared" si="21"/>
        <v>19.8076171875</v>
      </c>
      <c r="L58">
        <f t="shared" si="22"/>
        <v>28.9892578125</v>
      </c>
      <c r="M58" t="str">
        <f>IF(MOD(B58*60,Parameters!$F$3)&lt;Parameters!$F$4,"G","R")</f>
        <v>G</v>
      </c>
      <c r="Q58">
        <f t="shared" si="1"/>
        <v>5.296875</v>
      </c>
      <c r="R58">
        <f>MIN(D58,Parameters!$B$13*(Parameters!$B$12-E58),Parameters!$B$11)</f>
        <v>5.203125</v>
      </c>
      <c r="S58">
        <f>MIN(E58,Parameters!$B$13*(Parameters!$B$12-F58),Parameters!$B$11)</f>
        <v>5.109375</v>
      </c>
      <c r="T58">
        <f>MIN(F58,Parameters!$B$13*(Parameters!$B$12-G58),Parameters!$B$11)</f>
        <v>5.015625</v>
      </c>
      <c r="U58">
        <f>MIN(G58,Parameters!$B$13*(Parameters!$B$12-H58),Parameters!$B$11)</f>
        <v>4.921875</v>
      </c>
      <c r="V58">
        <f>MIN(H58,Parameters!$B$13*(Parameters!$B$12-I58),Parameters!$B$11)</f>
        <v>4.828125</v>
      </c>
      <c r="W58">
        <f>MIN(I58,Parameters!$B$13*(Parameters!$B$12-J58),Parameters!$B$11)</f>
        <v>4.734375</v>
      </c>
      <c r="X58">
        <f>MIN(J58,Parameters!$B$13*(Parameters!$B$12-K58),Parameters!$B$11)</f>
        <v>4.640625</v>
      </c>
      <c r="Y58">
        <f>MIN(K58,Parameters!$B$13*(Parameters!$B$12-L58),Parameters!$B$11)</f>
        <v>0.50537109375</v>
      </c>
      <c r="Z58">
        <f>IF(M58="G",MIN(L58,Parameters!$B$11),0)</f>
        <v>7.5</v>
      </c>
      <c r="AB58">
        <f t="shared" si="12"/>
        <v>147</v>
      </c>
      <c r="AC58">
        <f t="shared" si="13"/>
        <v>63.75</v>
      </c>
      <c r="AD58">
        <f t="shared" si="2"/>
        <v>83.25</v>
      </c>
    </row>
    <row r="59" spans="2:30">
      <c r="B59" s="3">
        <f>B58+Parameters!$B$3/60</f>
        <v>14.25</v>
      </c>
      <c r="D59">
        <f t="shared" si="14"/>
        <v>5.296875</v>
      </c>
      <c r="E59">
        <f t="shared" si="15"/>
        <v>5.203125</v>
      </c>
      <c r="F59">
        <f t="shared" si="16"/>
        <v>5.109375</v>
      </c>
      <c r="G59">
        <f t="shared" si="17"/>
        <v>5.015625</v>
      </c>
      <c r="H59">
        <f t="shared" si="18"/>
        <v>4.921875</v>
      </c>
      <c r="I59">
        <f t="shared" si="19"/>
        <v>4.828125</v>
      </c>
      <c r="J59">
        <f t="shared" si="20"/>
        <v>4.734375</v>
      </c>
      <c r="K59">
        <f t="shared" si="21"/>
        <v>23.94287109375</v>
      </c>
      <c r="L59">
        <f t="shared" si="22"/>
        <v>21.99462890625</v>
      </c>
      <c r="M59" t="str">
        <f>IF(MOD(B59*60,Parameters!$F$3)&lt;Parameters!$F$4,"G","R")</f>
        <v>R</v>
      </c>
      <c r="Q59">
        <f t="shared" si="1"/>
        <v>5.390625</v>
      </c>
      <c r="R59">
        <f>MIN(D59,Parameters!$B$13*(Parameters!$B$12-E59),Parameters!$B$11)</f>
        <v>5.296875</v>
      </c>
      <c r="S59">
        <f>MIN(E59,Parameters!$B$13*(Parameters!$B$12-F59),Parameters!$B$11)</f>
        <v>5.203125</v>
      </c>
      <c r="T59">
        <f>MIN(F59,Parameters!$B$13*(Parameters!$B$12-G59),Parameters!$B$11)</f>
        <v>5.109375</v>
      </c>
      <c r="U59">
        <f>MIN(G59,Parameters!$B$13*(Parameters!$B$12-H59),Parameters!$B$11)</f>
        <v>5.015625</v>
      </c>
      <c r="V59">
        <f>MIN(H59,Parameters!$B$13*(Parameters!$B$12-I59),Parameters!$B$11)</f>
        <v>4.921875</v>
      </c>
      <c r="W59">
        <f>MIN(I59,Parameters!$B$13*(Parameters!$B$12-J59),Parameters!$B$11)</f>
        <v>4.828125</v>
      </c>
      <c r="X59">
        <f>MIN(J59,Parameters!$B$13*(Parameters!$B$12-K59),Parameters!$B$11)</f>
        <v>3.028564453125</v>
      </c>
      <c r="Y59">
        <f>MIN(K59,Parameters!$B$13*(Parameters!$B$12-L59),Parameters!$B$11)</f>
        <v>4.002685546875</v>
      </c>
      <c r="Z59">
        <f>IF(M59="G",MIN(L59,Parameters!$B$11),0)</f>
        <v>0</v>
      </c>
      <c r="AB59">
        <f t="shared" si="12"/>
        <v>152.296875</v>
      </c>
      <c r="AC59">
        <f t="shared" si="13"/>
        <v>71.25</v>
      </c>
      <c r="AD59">
        <f t="shared" si="2"/>
        <v>81.046875</v>
      </c>
    </row>
    <row r="60" spans="2:30">
      <c r="B60" s="3">
        <f>B59+Parameters!$B$3/60</f>
        <v>14.5</v>
      </c>
      <c r="D60">
        <f t="shared" si="14"/>
        <v>5.390625</v>
      </c>
      <c r="E60">
        <f t="shared" si="15"/>
        <v>5.296875</v>
      </c>
      <c r="F60">
        <f t="shared" si="16"/>
        <v>5.203125</v>
      </c>
      <c r="G60">
        <f t="shared" si="17"/>
        <v>5.109375</v>
      </c>
      <c r="H60">
        <f t="shared" si="18"/>
        <v>5.015625</v>
      </c>
      <c r="I60">
        <f t="shared" si="19"/>
        <v>4.921875</v>
      </c>
      <c r="J60">
        <f t="shared" si="20"/>
        <v>6.533935546875</v>
      </c>
      <c r="K60">
        <f t="shared" si="21"/>
        <v>22.96875</v>
      </c>
      <c r="L60">
        <f t="shared" si="22"/>
        <v>25.997314453125</v>
      </c>
      <c r="M60" t="str">
        <f>IF(MOD(B60*60,Parameters!$F$3)&lt;Parameters!$F$4,"G","R")</f>
        <v>R</v>
      </c>
      <c r="Q60">
        <f t="shared" si="1"/>
        <v>5.484375</v>
      </c>
      <c r="R60">
        <f>MIN(D60,Parameters!$B$13*(Parameters!$B$12-E60),Parameters!$B$11)</f>
        <v>5.390625</v>
      </c>
      <c r="S60">
        <f>MIN(E60,Parameters!$B$13*(Parameters!$B$12-F60),Parameters!$B$11)</f>
        <v>5.296875</v>
      </c>
      <c r="T60">
        <f>MIN(F60,Parameters!$B$13*(Parameters!$B$12-G60),Parameters!$B$11)</f>
        <v>5.203125</v>
      </c>
      <c r="U60">
        <f>MIN(G60,Parameters!$B$13*(Parameters!$B$12-H60),Parameters!$B$11)</f>
        <v>5.109375</v>
      </c>
      <c r="V60">
        <f>MIN(H60,Parameters!$B$13*(Parameters!$B$12-I60),Parameters!$B$11)</f>
        <v>5.015625</v>
      </c>
      <c r="W60">
        <f>MIN(I60,Parameters!$B$13*(Parameters!$B$12-J60),Parameters!$B$11)</f>
        <v>4.921875</v>
      </c>
      <c r="X60">
        <f>MIN(J60,Parameters!$B$13*(Parameters!$B$12-K60),Parameters!$B$11)</f>
        <v>3.515625</v>
      </c>
      <c r="Y60">
        <f>MIN(K60,Parameters!$B$13*(Parameters!$B$12-L60),Parameters!$B$11)</f>
        <v>2.0013427734375</v>
      </c>
      <c r="Z60">
        <f>IF(M60="G",MIN(L60,Parameters!$B$11),0)</f>
        <v>0</v>
      </c>
      <c r="AB60">
        <f t="shared" si="12"/>
        <v>157.6875</v>
      </c>
      <c r="AC60">
        <f t="shared" si="13"/>
        <v>71.25</v>
      </c>
      <c r="AD60">
        <f t="shared" si="2"/>
        <v>86.4375</v>
      </c>
    </row>
    <row r="61" spans="2:30">
      <c r="B61" s="3">
        <f>B60+Parameters!$B$3/60</f>
        <v>14.75</v>
      </c>
      <c r="D61">
        <f t="shared" si="14"/>
        <v>5.484375</v>
      </c>
      <c r="E61">
        <f t="shared" si="15"/>
        <v>5.390625</v>
      </c>
      <c r="F61">
        <f t="shared" si="16"/>
        <v>5.296875</v>
      </c>
      <c r="G61">
        <f t="shared" si="17"/>
        <v>5.203125</v>
      </c>
      <c r="H61">
        <f t="shared" si="18"/>
        <v>5.109375</v>
      </c>
      <c r="I61">
        <f t="shared" si="19"/>
        <v>5.015625</v>
      </c>
      <c r="J61">
        <f t="shared" si="20"/>
        <v>7.940185546875</v>
      </c>
      <c r="K61">
        <f t="shared" si="21"/>
        <v>24.4830322265625</v>
      </c>
      <c r="L61">
        <f t="shared" si="22"/>
        <v>27.9986572265625</v>
      </c>
      <c r="M61" t="str">
        <f>IF(MOD(B61*60,Parameters!$F$3)&lt;Parameters!$F$4,"G","R")</f>
        <v>R</v>
      </c>
      <c r="Q61">
        <f t="shared" si="1"/>
        <v>5.578125</v>
      </c>
      <c r="R61">
        <f>MIN(D61,Parameters!$B$13*(Parameters!$B$12-E61),Parameters!$B$11)</f>
        <v>5.484375</v>
      </c>
      <c r="S61">
        <f>MIN(E61,Parameters!$B$13*(Parameters!$B$12-F61),Parameters!$B$11)</f>
        <v>5.390625</v>
      </c>
      <c r="T61">
        <f>MIN(F61,Parameters!$B$13*(Parameters!$B$12-G61),Parameters!$B$11)</f>
        <v>5.296875</v>
      </c>
      <c r="U61">
        <f>MIN(G61,Parameters!$B$13*(Parameters!$B$12-H61),Parameters!$B$11)</f>
        <v>5.203125</v>
      </c>
      <c r="V61">
        <f>MIN(H61,Parameters!$B$13*(Parameters!$B$12-I61),Parameters!$B$11)</f>
        <v>5.109375</v>
      </c>
      <c r="W61">
        <f>MIN(I61,Parameters!$B$13*(Parameters!$B$12-J61),Parameters!$B$11)</f>
        <v>5.015625</v>
      </c>
      <c r="X61">
        <f>MIN(J61,Parameters!$B$13*(Parameters!$B$12-K61),Parameters!$B$11)</f>
        <v>2.75848388671875</v>
      </c>
      <c r="Y61">
        <f>MIN(K61,Parameters!$B$13*(Parameters!$B$12-L61),Parameters!$B$11)</f>
        <v>1.00067138671875</v>
      </c>
      <c r="Z61">
        <f>IF(M61="G",MIN(L61,Parameters!$B$11),0)</f>
        <v>0</v>
      </c>
      <c r="AB61">
        <f t="shared" si="12"/>
        <v>163.171875</v>
      </c>
      <c r="AC61">
        <f t="shared" si="13"/>
        <v>71.25</v>
      </c>
      <c r="AD61">
        <f t="shared" si="2"/>
        <v>91.921875</v>
      </c>
    </row>
    <row r="62" spans="2:30">
      <c r="B62" s="3">
        <f>B61+Parameters!$B$3/60</f>
        <v>15</v>
      </c>
      <c r="D62">
        <f t="shared" si="14"/>
        <v>5.578125</v>
      </c>
      <c r="E62">
        <f t="shared" si="15"/>
        <v>5.484375</v>
      </c>
      <c r="F62">
        <f t="shared" si="16"/>
        <v>5.390625</v>
      </c>
      <c r="G62">
        <f t="shared" si="17"/>
        <v>5.296875</v>
      </c>
      <c r="H62">
        <f t="shared" si="18"/>
        <v>5.203125</v>
      </c>
      <c r="I62">
        <f t="shared" si="19"/>
        <v>5.109375</v>
      </c>
      <c r="J62">
        <f t="shared" si="20"/>
        <v>10.19732666015625</v>
      </c>
      <c r="K62">
        <f t="shared" si="21"/>
        <v>26.2408447265625</v>
      </c>
      <c r="L62">
        <f t="shared" si="22"/>
        <v>28.99932861328125</v>
      </c>
      <c r="M62" t="str">
        <f>IF(MOD(B62*60,Parameters!$F$3)&lt;Parameters!$F$4,"G","R")</f>
        <v>G</v>
      </c>
      <c r="Q62">
        <f t="shared" si="1"/>
        <v>5.578125</v>
      </c>
      <c r="R62">
        <f>MIN(D62,Parameters!$B$13*(Parameters!$B$12-E62),Parameters!$B$11)</f>
        <v>5.578125</v>
      </c>
      <c r="S62">
        <f>MIN(E62,Parameters!$B$13*(Parameters!$B$12-F62),Parameters!$B$11)</f>
        <v>5.484375</v>
      </c>
      <c r="T62">
        <f>MIN(F62,Parameters!$B$13*(Parameters!$B$12-G62),Parameters!$B$11)</f>
        <v>5.390625</v>
      </c>
      <c r="U62">
        <f>MIN(G62,Parameters!$B$13*(Parameters!$B$12-H62),Parameters!$B$11)</f>
        <v>5.296875</v>
      </c>
      <c r="V62">
        <f>MIN(H62,Parameters!$B$13*(Parameters!$B$12-I62),Parameters!$B$11)</f>
        <v>5.203125</v>
      </c>
      <c r="W62">
        <f>MIN(I62,Parameters!$B$13*(Parameters!$B$12-J62),Parameters!$B$11)</f>
        <v>5.109375</v>
      </c>
      <c r="X62">
        <f>MIN(J62,Parameters!$B$13*(Parameters!$B$12-K62),Parameters!$B$11)</f>
        <v>1.87957763671875</v>
      </c>
      <c r="Y62">
        <f>MIN(K62,Parameters!$B$13*(Parameters!$B$12-L62),Parameters!$B$11)</f>
        <v>0.500335693359375</v>
      </c>
      <c r="Z62">
        <f>IF(M62="G",MIN(L62,Parameters!$B$11),0)</f>
        <v>7.5</v>
      </c>
      <c r="AB62">
        <f t="shared" si="12"/>
        <v>168.75</v>
      </c>
      <c r="AC62">
        <f t="shared" si="13"/>
        <v>71.25</v>
      </c>
      <c r="AD62">
        <f t="shared" si="2"/>
        <v>97.5</v>
      </c>
    </row>
    <row r="63" spans="2:30">
      <c r="B63" s="3">
        <f>B62+Parameters!$B$3/60</f>
        <v>15.25</v>
      </c>
      <c r="D63">
        <f t="shared" si="14"/>
        <v>5.578125</v>
      </c>
      <c r="E63">
        <f t="shared" si="15"/>
        <v>5.578125</v>
      </c>
      <c r="F63">
        <f t="shared" si="16"/>
        <v>5.484375</v>
      </c>
      <c r="G63">
        <f t="shared" si="17"/>
        <v>5.390625</v>
      </c>
      <c r="H63">
        <f t="shared" si="18"/>
        <v>5.296875</v>
      </c>
      <c r="I63">
        <f t="shared" si="19"/>
        <v>5.203125</v>
      </c>
      <c r="J63">
        <f t="shared" si="20"/>
        <v>13.4271240234375</v>
      </c>
      <c r="K63">
        <f t="shared" si="21"/>
        <v>27.620086669921875</v>
      </c>
      <c r="L63">
        <f t="shared" si="22"/>
        <v>21.999664306640625</v>
      </c>
      <c r="M63" t="str">
        <f>IF(MOD(B63*60,Parameters!$F$3)&lt;Parameters!$F$4,"G","R")</f>
        <v>R</v>
      </c>
      <c r="Q63">
        <f t="shared" si="1"/>
        <v>5.484375</v>
      </c>
      <c r="R63">
        <f>MIN(D63,Parameters!$B$13*(Parameters!$B$12-E63),Parameters!$B$11)</f>
        <v>5.578125</v>
      </c>
      <c r="S63">
        <f>MIN(E63,Parameters!$B$13*(Parameters!$B$12-F63),Parameters!$B$11)</f>
        <v>5.578125</v>
      </c>
      <c r="T63">
        <f>MIN(F63,Parameters!$B$13*(Parameters!$B$12-G63),Parameters!$B$11)</f>
        <v>5.484375</v>
      </c>
      <c r="U63">
        <f>MIN(G63,Parameters!$B$13*(Parameters!$B$12-H63),Parameters!$B$11)</f>
        <v>5.390625</v>
      </c>
      <c r="V63">
        <f>MIN(H63,Parameters!$B$13*(Parameters!$B$12-I63),Parameters!$B$11)</f>
        <v>5.296875</v>
      </c>
      <c r="W63">
        <f>MIN(I63,Parameters!$B$13*(Parameters!$B$12-J63),Parameters!$B$11)</f>
        <v>5.203125</v>
      </c>
      <c r="X63">
        <f>MIN(J63,Parameters!$B$13*(Parameters!$B$12-K63),Parameters!$B$11)</f>
        <v>1.1899566650390625</v>
      </c>
      <c r="Y63">
        <f>MIN(K63,Parameters!$B$13*(Parameters!$B$12-L63),Parameters!$B$11)</f>
        <v>4.0001678466796875</v>
      </c>
      <c r="Z63">
        <f>IF(M63="G",MIN(L63,Parameters!$B$11),0)</f>
        <v>0</v>
      </c>
      <c r="AB63">
        <f t="shared" si="12"/>
        <v>174.328125</v>
      </c>
      <c r="AC63">
        <f t="shared" si="13"/>
        <v>78.75</v>
      </c>
      <c r="AD63">
        <f t="shared" si="2"/>
        <v>95.578125</v>
      </c>
    </row>
    <row r="64" spans="2:30">
      <c r="B64" s="3">
        <f>B63+Parameters!$B$3/60</f>
        <v>15.5</v>
      </c>
      <c r="D64">
        <f t="shared" si="14"/>
        <v>5.484375</v>
      </c>
      <c r="E64">
        <f t="shared" si="15"/>
        <v>5.578125</v>
      </c>
      <c r="F64">
        <f t="shared" si="16"/>
        <v>5.578125</v>
      </c>
      <c r="G64">
        <f t="shared" si="17"/>
        <v>5.484375</v>
      </c>
      <c r="H64">
        <f t="shared" si="18"/>
        <v>5.390625</v>
      </c>
      <c r="I64">
        <f t="shared" si="19"/>
        <v>5.296875</v>
      </c>
      <c r="J64">
        <f t="shared" si="20"/>
        <v>17.440292358398438</v>
      </c>
      <c r="K64">
        <f t="shared" si="21"/>
        <v>24.80987548828125</v>
      </c>
      <c r="L64">
        <f t="shared" si="22"/>
        <v>25.999832153320313</v>
      </c>
      <c r="M64" t="str">
        <f>IF(MOD(B64*60,Parameters!$F$3)&lt;Parameters!$F$4,"G","R")</f>
        <v>R</v>
      </c>
      <c r="Q64">
        <f t="shared" si="1"/>
        <v>5.390625</v>
      </c>
      <c r="R64">
        <f>MIN(D64,Parameters!$B$13*(Parameters!$B$12-E64),Parameters!$B$11)</f>
        <v>5.484375</v>
      </c>
      <c r="S64">
        <f>MIN(E64,Parameters!$B$13*(Parameters!$B$12-F64),Parameters!$B$11)</f>
        <v>5.578125</v>
      </c>
      <c r="T64">
        <f>MIN(F64,Parameters!$B$13*(Parameters!$B$12-G64),Parameters!$B$11)</f>
        <v>5.578125</v>
      </c>
      <c r="U64">
        <f>MIN(G64,Parameters!$B$13*(Parameters!$B$12-H64),Parameters!$B$11)</f>
        <v>5.484375</v>
      </c>
      <c r="V64">
        <f>MIN(H64,Parameters!$B$13*(Parameters!$B$12-I64),Parameters!$B$11)</f>
        <v>5.390625</v>
      </c>
      <c r="W64">
        <f>MIN(I64,Parameters!$B$13*(Parameters!$B$12-J64),Parameters!$B$11)</f>
        <v>5.296875</v>
      </c>
      <c r="X64">
        <f>MIN(J64,Parameters!$B$13*(Parameters!$B$12-K64),Parameters!$B$11)</f>
        <v>2.595062255859375</v>
      </c>
      <c r="Y64">
        <f>MIN(K64,Parameters!$B$13*(Parameters!$B$12-L64),Parameters!$B$11)</f>
        <v>2.0000839233398438</v>
      </c>
      <c r="Z64">
        <f>IF(M64="G",MIN(L64,Parameters!$B$11),0)</f>
        <v>0</v>
      </c>
      <c r="AB64">
        <f t="shared" si="12"/>
        <v>179.8125</v>
      </c>
      <c r="AC64">
        <f t="shared" si="13"/>
        <v>78.75</v>
      </c>
      <c r="AD64">
        <f t="shared" si="2"/>
        <v>101.0625</v>
      </c>
    </row>
    <row r="65" spans="2:30">
      <c r="B65" s="3">
        <f>B64+Parameters!$B$3/60</f>
        <v>15.75</v>
      </c>
      <c r="D65">
        <f t="shared" si="14"/>
        <v>5.390625</v>
      </c>
      <c r="E65">
        <f t="shared" si="15"/>
        <v>5.484375</v>
      </c>
      <c r="F65">
        <f t="shared" si="16"/>
        <v>5.578125</v>
      </c>
      <c r="G65">
        <f t="shared" si="17"/>
        <v>5.578125</v>
      </c>
      <c r="H65">
        <f t="shared" si="18"/>
        <v>5.484375</v>
      </c>
      <c r="I65">
        <f t="shared" si="19"/>
        <v>5.390625</v>
      </c>
      <c r="J65">
        <f t="shared" si="20"/>
        <v>20.142105102539063</v>
      </c>
      <c r="K65">
        <f t="shared" si="21"/>
        <v>25.404853820800781</v>
      </c>
      <c r="L65">
        <f t="shared" si="22"/>
        <v>27.999916076660156</v>
      </c>
      <c r="M65" t="str">
        <f>IF(MOD(B65*60,Parameters!$F$3)&lt;Parameters!$F$4,"G","R")</f>
        <v>R</v>
      </c>
      <c r="Q65">
        <f t="shared" si="1"/>
        <v>5.296875</v>
      </c>
      <c r="R65">
        <f>MIN(D65,Parameters!$B$13*(Parameters!$B$12-E65),Parameters!$B$11)</f>
        <v>5.390625</v>
      </c>
      <c r="S65">
        <f>MIN(E65,Parameters!$B$13*(Parameters!$B$12-F65),Parameters!$B$11)</f>
        <v>5.484375</v>
      </c>
      <c r="T65">
        <f>MIN(F65,Parameters!$B$13*(Parameters!$B$12-G65),Parameters!$B$11)</f>
        <v>5.578125</v>
      </c>
      <c r="U65">
        <f>MIN(G65,Parameters!$B$13*(Parameters!$B$12-H65),Parameters!$B$11)</f>
        <v>5.578125</v>
      </c>
      <c r="V65">
        <f>MIN(H65,Parameters!$B$13*(Parameters!$B$12-I65),Parameters!$B$11)</f>
        <v>5.484375</v>
      </c>
      <c r="W65">
        <f>MIN(I65,Parameters!$B$13*(Parameters!$B$12-J65),Parameters!$B$11)</f>
        <v>4.9289474487304687</v>
      </c>
      <c r="X65">
        <f>MIN(J65,Parameters!$B$13*(Parameters!$B$12-K65),Parameters!$B$11)</f>
        <v>2.2975730895996094</v>
      </c>
      <c r="Y65">
        <f>MIN(K65,Parameters!$B$13*(Parameters!$B$12-L65),Parameters!$B$11)</f>
        <v>1.0000419616699219</v>
      </c>
      <c r="Z65">
        <f>IF(M65="G",MIN(L65,Parameters!$B$11),0)</f>
        <v>0</v>
      </c>
      <c r="AB65">
        <f t="shared" si="12"/>
        <v>185.203125</v>
      </c>
      <c r="AC65">
        <f t="shared" si="13"/>
        <v>78.75</v>
      </c>
      <c r="AD65">
        <f t="shared" si="2"/>
        <v>106.453125</v>
      </c>
    </row>
    <row r="66" spans="2:30">
      <c r="B66" s="3">
        <f>B65+Parameters!$B$3/60</f>
        <v>16</v>
      </c>
      <c r="D66">
        <f t="shared" si="14"/>
        <v>5.296875</v>
      </c>
      <c r="E66">
        <f t="shared" si="15"/>
        <v>5.390625</v>
      </c>
      <c r="F66">
        <f t="shared" si="16"/>
        <v>5.484375</v>
      </c>
      <c r="G66">
        <f t="shared" si="17"/>
        <v>5.578125</v>
      </c>
      <c r="H66">
        <f t="shared" si="18"/>
        <v>5.578125</v>
      </c>
      <c r="I66">
        <f t="shared" si="19"/>
        <v>5.9460525512695313</v>
      </c>
      <c r="J66">
        <f t="shared" si="20"/>
        <v>22.773479461669922</v>
      </c>
      <c r="K66">
        <f t="shared" si="21"/>
        <v>26.702384948730469</v>
      </c>
      <c r="L66">
        <f t="shared" si="22"/>
        <v>28.999958038330078</v>
      </c>
      <c r="M66" t="str">
        <f>IF(MOD(B66*60,Parameters!$F$3)&lt;Parameters!$F$4,"G","R")</f>
        <v>G</v>
      </c>
      <c r="Q66">
        <f t="shared" si="1"/>
        <v>5.203125</v>
      </c>
      <c r="R66">
        <f>MIN(D66,Parameters!$B$13*(Parameters!$B$12-E66),Parameters!$B$11)</f>
        <v>5.296875</v>
      </c>
      <c r="S66">
        <f>MIN(E66,Parameters!$B$13*(Parameters!$B$12-F66),Parameters!$B$11)</f>
        <v>5.390625</v>
      </c>
      <c r="T66">
        <f>MIN(F66,Parameters!$B$13*(Parameters!$B$12-G66),Parameters!$B$11)</f>
        <v>5.484375</v>
      </c>
      <c r="U66">
        <f>MIN(G66,Parameters!$B$13*(Parameters!$B$12-H66),Parameters!$B$11)</f>
        <v>5.578125</v>
      </c>
      <c r="V66">
        <f>MIN(H66,Parameters!$B$13*(Parameters!$B$12-I66),Parameters!$B$11)</f>
        <v>5.578125</v>
      </c>
      <c r="W66">
        <f>MIN(I66,Parameters!$B$13*(Parameters!$B$12-J66),Parameters!$B$11)</f>
        <v>3.6132602691650391</v>
      </c>
      <c r="X66">
        <f>MIN(J66,Parameters!$B$13*(Parameters!$B$12-K66),Parameters!$B$11)</f>
        <v>1.6488075256347656</v>
      </c>
      <c r="Y66">
        <f>MIN(K66,Parameters!$B$13*(Parameters!$B$12-L66),Parameters!$B$11)</f>
        <v>0.50002098083496094</v>
      </c>
      <c r="Z66">
        <f>IF(M66="G",MIN(L66,Parameters!$B$11),0)</f>
        <v>7.5</v>
      </c>
      <c r="AB66">
        <f t="shared" si="12"/>
        <v>190.5</v>
      </c>
      <c r="AC66">
        <f t="shared" si="13"/>
        <v>78.75</v>
      </c>
      <c r="AD66">
        <f t="shared" si="2"/>
        <v>111.75</v>
      </c>
    </row>
    <row r="67" spans="2:30">
      <c r="B67" s="3">
        <f>B66+Parameters!$B$3/60</f>
        <v>16.25</v>
      </c>
      <c r="D67">
        <f t="shared" si="14"/>
        <v>5.203125</v>
      </c>
      <c r="E67">
        <f t="shared" si="15"/>
        <v>5.296875</v>
      </c>
      <c r="F67">
        <f t="shared" si="16"/>
        <v>5.390625</v>
      </c>
      <c r="G67">
        <f t="shared" si="17"/>
        <v>5.484375</v>
      </c>
      <c r="H67">
        <f t="shared" si="18"/>
        <v>5.578125</v>
      </c>
      <c r="I67">
        <f t="shared" si="19"/>
        <v>7.9109172821044922</v>
      </c>
      <c r="J67">
        <f t="shared" si="20"/>
        <v>24.737932205200195</v>
      </c>
      <c r="K67">
        <f t="shared" si="21"/>
        <v>27.851171493530273</v>
      </c>
      <c r="L67">
        <f t="shared" si="22"/>
        <v>21.999979019165039</v>
      </c>
      <c r="M67" t="str">
        <f>IF(MOD(B67*60,Parameters!$F$3)&lt;Parameters!$F$4,"G","R")</f>
        <v>R</v>
      </c>
      <c r="Q67">
        <f t="shared" ref="Q67:Q130" si="23">IF(B67&lt;15,(90*AVERAGE(B67,B68)*(B68-B67)/60),IF(B67&lt;30,(90*(30-AVERAGE(B67,B68))*(B68-B67)/60),0))</f>
        <v>5.109375</v>
      </c>
      <c r="R67">
        <f>MIN(D67,Parameters!$B$13*(Parameters!$B$12-E67),Parameters!$B$11)</f>
        <v>5.203125</v>
      </c>
      <c r="S67">
        <f>MIN(E67,Parameters!$B$13*(Parameters!$B$12-F67),Parameters!$B$11)</f>
        <v>5.296875</v>
      </c>
      <c r="T67">
        <f>MIN(F67,Parameters!$B$13*(Parameters!$B$12-G67),Parameters!$B$11)</f>
        <v>5.390625</v>
      </c>
      <c r="U67">
        <f>MIN(G67,Parameters!$B$13*(Parameters!$B$12-H67),Parameters!$B$11)</f>
        <v>5.484375</v>
      </c>
      <c r="V67">
        <f>MIN(H67,Parameters!$B$13*(Parameters!$B$12-I67),Parameters!$B$11)</f>
        <v>5.578125</v>
      </c>
      <c r="W67">
        <f>MIN(I67,Parameters!$B$13*(Parameters!$B$12-J67),Parameters!$B$11)</f>
        <v>2.6310338973999023</v>
      </c>
      <c r="X67">
        <f>MIN(J67,Parameters!$B$13*(Parameters!$B$12-K67),Parameters!$B$11)</f>
        <v>1.0744142532348633</v>
      </c>
      <c r="Y67">
        <f>MIN(K67,Parameters!$B$13*(Parameters!$B$12-L67),Parameters!$B$11)</f>
        <v>4.0000104904174805</v>
      </c>
      <c r="Z67">
        <f>IF(M67="G",MIN(L67,Parameters!$B$11),0)</f>
        <v>0</v>
      </c>
      <c r="AB67">
        <f t="shared" si="12"/>
        <v>195.703125</v>
      </c>
      <c r="AC67">
        <f t="shared" si="13"/>
        <v>86.25</v>
      </c>
      <c r="AD67">
        <f t="shared" ref="AD67:AD130" si="24">AB67-AC67</f>
        <v>109.453125</v>
      </c>
    </row>
    <row r="68" spans="2:30">
      <c r="B68" s="3">
        <f>B67+Parameters!$B$3/60</f>
        <v>16.5</v>
      </c>
      <c r="D68">
        <f t="shared" si="14"/>
        <v>5.109375</v>
      </c>
      <c r="E68">
        <f t="shared" si="15"/>
        <v>5.203125</v>
      </c>
      <c r="F68">
        <f t="shared" si="16"/>
        <v>5.296875</v>
      </c>
      <c r="G68">
        <f t="shared" si="17"/>
        <v>5.390625</v>
      </c>
      <c r="H68">
        <f t="shared" si="18"/>
        <v>5.484375</v>
      </c>
      <c r="I68">
        <f t="shared" si="19"/>
        <v>10.85800838470459</v>
      </c>
      <c r="J68">
        <f t="shared" si="20"/>
        <v>26.294551849365234</v>
      </c>
      <c r="K68">
        <f t="shared" si="21"/>
        <v>24.925575256347656</v>
      </c>
      <c r="L68">
        <f t="shared" si="22"/>
        <v>25.99998950958252</v>
      </c>
      <c r="M68" t="str">
        <f>IF(MOD(B68*60,Parameters!$F$3)&lt;Parameters!$F$4,"G","R")</f>
        <v>R</v>
      </c>
      <c r="Q68">
        <f t="shared" si="23"/>
        <v>5.015625</v>
      </c>
      <c r="R68">
        <f>MIN(D68,Parameters!$B$13*(Parameters!$B$12-E68),Parameters!$B$11)</f>
        <v>5.109375</v>
      </c>
      <c r="S68">
        <f>MIN(E68,Parameters!$B$13*(Parameters!$B$12-F68),Parameters!$B$11)</f>
        <v>5.203125</v>
      </c>
      <c r="T68">
        <f>MIN(F68,Parameters!$B$13*(Parameters!$B$12-G68),Parameters!$B$11)</f>
        <v>5.296875</v>
      </c>
      <c r="U68">
        <f>MIN(G68,Parameters!$B$13*(Parameters!$B$12-H68),Parameters!$B$11)</f>
        <v>5.390625</v>
      </c>
      <c r="V68">
        <f>MIN(H68,Parameters!$B$13*(Parameters!$B$12-I68),Parameters!$B$11)</f>
        <v>5.484375</v>
      </c>
      <c r="W68">
        <f>MIN(I68,Parameters!$B$13*(Parameters!$B$12-J68),Parameters!$B$11)</f>
        <v>1.8527240753173828</v>
      </c>
      <c r="X68">
        <f>MIN(J68,Parameters!$B$13*(Parameters!$B$12-K68),Parameters!$B$11)</f>
        <v>2.5372123718261719</v>
      </c>
      <c r="Y68">
        <f>MIN(K68,Parameters!$B$13*(Parameters!$B$12-L68),Parameters!$B$11)</f>
        <v>2.0000052452087402</v>
      </c>
      <c r="Z68">
        <f>IF(M68="G",MIN(L68,Parameters!$B$11),0)</f>
        <v>0</v>
      </c>
      <c r="AB68">
        <f t="shared" ref="AB68:AB131" si="25">AB67+Q67</f>
        <v>200.8125</v>
      </c>
      <c r="AC68">
        <f t="shared" ref="AC68:AC131" si="26">AC67+Z67</f>
        <v>86.25</v>
      </c>
      <c r="AD68">
        <f t="shared" si="24"/>
        <v>114.5625</v>
      </c>
    </row>
    <row r="69" spans="2:30">
      <c r="B69" s="3">
        <f>B68+Parameters!$B$3/60</f>
        <v>16.75</v>
      </c>
      <c r="D69">
        <f t="shared" si="14"/>
        <v>5.015625</v>
      </c>
      <c r="E69">
        <f t="shared" si="15"/>
        <v>5.109375</v>
      </c>
      <c r="F69">
        <f t="shared" si="16"/>
        <v>5.203125</v>
      </c>
      <c r="G69">
        <f t="shared" si="17"/>
        <v>5.296875</v>
      </c>
      <c r="H69">
        <f t="shared" si="18"/>
        <v>5.390625</v>
      </c>
      <c r="I69">
        <f t="shared" si="19"/>
        <v>14.489659309387207</v>
      </c>
      <c r="J69">
        <f t="shared" si="20"/>
        <v>25.610063552856445</v>
      </c>
      <c r="K69">
        <f t="shared" si="21"/>
        <v>25.462782382965088</v>
      </c>
      <c r="L69">
        <f t="shared" si="22"/>
        <v>27.99999475479126</v>
      </c>
      <c r="M69" t="str">
        <f>IF(MOD(B69*60,Parameters!$F$3)&lt;Parameters!$F$4,"G","R")</f>
        <v>R</v>
      </c>
      <c r="Q69">
        <f t="shared" si="23"/>
        <v>4.921875</v>
      </c>
      <c r="R69">
        <f>MIN(D69,Parameters!$B$13*(Parameters!$B$12-E69),Parameters!$B$11)</f>
        <v>5.015625</v>
      </c>
      <c r="S69">
        <f>MIN(E69,Parameters!$B$13*(Parameters!$B$12-F69),Parameters!$B$11)</f>
        <v>5.109375</v>
      </c>
      <c r="T69">
        <f>MIN(F69,Parameters!$B$13*(Parameters!$B$12-G69),Parameters!$B$11)</f>
        <v>5.203125</v>
      </c>
      <c r="U69">
        <f>MIN(G69,Parameters!$B$13*(Parameters!$B$12-H69),Parameters!$B$11)</f>
        <v>5.296875</v>
      </c>
      <c r="V69">
        <f>MIN(H69,Parameters!$B$13*(Parameters!$B$12-I69),Parameters!$B$11)</f>
        <v>5.390625</v>
      </c>
      <c r="W69">
        <f>MIN(I69,Parameters!$B$13*(Parameters!$B$12-J69),Parameters!$B$11)</f>
        <v>2.1949682235717773</v>
      </c>
      <c r="X69">
        <f>MIN(J69,Parameters!$B$13*(Parameters!$B$12-K69),Parameters!$B$11)</f>
        <v>2.2686088085174561</v>
      </c>
      <c r="Y69">
        <f>MIN(K69,Parameters!$B$13*(Parameters!$B$12-L69),Parameters!$B$11)</f>
        <v>1.0000026226043701</v>
      </c>
      <c r="Z69">
        <f>IF(M69="G",MIN(L69,Parameters!$B$11),0)</f>
        <v>0</v>
      </c>
      <c r="AB69">
        <f t="shared" si="25"/>
        <v>205.828125</v>
      </c>
      <c r="AC69">
        <f t="shared" si="26"/>
        <v>86.25</v>
      </c>
      <c r="AD69">
        <f t="shared" si="24"/>
        <v>119.578125</v>
      </c>
    </row>
    <row r="70" spans="2:30">
      <c r="B70" s="3">
        <f>B69+Parameters!$B$3/60</f>
        <v>17</v>
      </c>
      <c r="D70">
        <f t="shared" si="14"/>
        <v>4.921875</v>
      </c>
      <c r="E70">
        <f t="shared" si="15"/>
        <v>5.015625</v>
      </c>
      <c r="F70">
        <f t="shared" si="16"/>
        <v>5.109375</v>
      </c>
      <c r="G70">
        <f t="shared" si="17"/>
        <v>5.203125</v>
      </c>
      <c r="H70">
        <f t="shared" si="18"/>
        <v>5.296875</v>
      </c>
      <c r="I70">
        <f t="shared" si="19"/>
        <v>17.68531608581543</v>
      </c>
      <c r="J70">
        <f t="shared" si="20"/>
        <v>25.536422967910767</v>
      </c>
      <c r="K70">
        <f t="shared" si="21"/>
        <v>26.731388568878174</v>
      </c>
      <c r="L70">
        <f t="shared" si="22"/>
        <v>28.99999737739563</v>
      </c>
      <c r="M70" t="str">
        <f>IF(MOD(B70*60,Parameters!$F$3)&lt;Parameters!$F$4,"G","R")</f>
        <v>G</v>
      </c>
      <c r="Q70">
        <f t="shared" si="23"/>
        <v>4.828125</v>
      </c>
      <c r="R70">
        <f>MIN(D70,Parameters!$B$13*(Parameters!$B$12-E70),Parameters!$B$11)</f>
        <v>4.921875</v>
      </c>
      <c r="S70">
        <f>MIN(E70,Parameters!$B$13*(Parameters!$B$12-F70),Parameters!$B$11)</f>
        <v>5.015625</v>
      </c>
      <c r="T70">
        <f>MIN(F70,Parameters!$B$13*(Parameters!$B$12-G70),Parameters!$B$11)</f>
        <v>5.109375</v>
      </c>
      <c r="U70">
        <f>MIN(G70,Parameters!$B$13*(Parameters!$B$12-H70),Parameters!$B$11)</f>
        <v>5.203125</v>
      </c>
      <c r="V70">
        <f>MIN(H70,Parameters!$B$13*(Parameters!$B$12-I70),Parameters!$B$11)</f>
        <v>5.296875</v>
      </c>
      <c r="W70">
        <f>MIN(I70,Parameters!$B$13*(Parameters!$B$12-J70),Parameters!$B$11)</f>
        <v>2.2317885160446167</v>
      </c>
      <c r="X70">
        <f>MIN(J70,Parameters!$B$13*(Parameters!$B$12-K70),Parameters!$B$11)</f>
        <v>1.6343057155609131</v>
      </c>
      <c r="Y70">
        <f>MIN(K70,Parameters!$B$13*(Parameters!$B$12-L70),Parameters!$B$11)</f>
        <v>0.50000131130218506</v>
      </c>
      <c r="Z70">
        <f>IF(M70="G",MIN(L70,Parameters!$B$11),0)</f>
        <v>7.5</v>
      </c>
      <c r="AB70">
        <f t="shared" si="25"/>
        <v>210.75</v>
      </c>
      <c r="AC70">
        <f t="shared" si="26"/>
        <v>86.25</v>
      </c>
      <c r="AD70">
        <f t="shared" si="24"/>
        <v>124.5</v>
      </c>
    </row>
    <row r="71" spans="2:30">
      <c r="B71" s="3">
        <f>B70+Parameters!$B$3/60</f>
        <v>17.25</v>
      </c>
      <c r="D71">
        <f t="shared" si="14"/>
        <v>4.828125</v>
      </c>
      <c r="E71">
        <f t="shared" si="15"/>
        <v>4.921875</v>
      </c>
      <c r="F71">
        <f t="shared" si="16"/>
        <v>5.015625</v>
      </c>
      <c r="G71">
        <f t="shared" si="17"/>
        <v>5.109375</v>
      </c>
      <c r="H71">
        <f t="shared" si="18"/>
        <v>5.203125</v>
      </c>
      <c r="I71">
        <f t="shared" si="19"/>
        <v>20.750402569770813</v>
      </c>
      <c r="J71">
        <f t="shared" si="20"/>
        <v>26.13390576839447</v>
      </c>
      <c r="K71">
        <f t="shared" si="21"/>
        <v>27.865692973136902</v>
      </c>
      <c r="L71">
        <f t="shared" si="22"/>
        <v>21.999998688697815</v>
      </c>
      <c r="M71" t="str">
        <f>IF(MOD(B71*60,Parameters!$F$3)&lt;Parameters!$F$4,"G","R")</f>
        <v>R</v>
      </c>
      <c r="Q71">
        <f t="shared" si="23"/>
        <v>4.734375</v>
      </c>
      <c r="R71">
        <f>MIN(D71,Parameters!$B$13*(Parameters!$B$12-E71),Parameters!$B$11)</f>
        <v>4.828125</v>
      </c>
      <c r="S71">
        <f>MIN(E71,Parameters!$B$13*(Parameters!$B$12-F71),Parameters!$B$11)</f>
        <v>4.921875</v>
      </c>
      <c r="T71">
        <f>MIN(F71,Parameters!$B$13*(Parameters!$B$12-G71),Parameters!$B$11)</f>
        <v>5.015625</v>
      </c>
      <c r="U71">
        <f>MIN(G71,Parameters!$B$13*(Parameters!$B$12-H71),Parameters!$B$11)</f>
        <v>5.109375</v>
      </c>
      <c r="V71">
        <f>MIN(H71,Parameters!$B$13*(Parameters!$B$12-I71),Parameters!$B$11)</f>
        <v>4.6247987151145935</v>
      </c>
      <c r="W71">
        <f>MIN(I71,Parameters!$B$13*(Parameters!$B$12-J71),Parameters!$B$11)</f>
        <v>1.9330471158027649</v>
      </c>
      <c r="X71">
        <f>MIN(J71,Parameters!$B$13*(Parameters!$B$12-K71),Parameters!$B$11)</f>
        <v>1.0671535134315491</v>
      </c>
      <c r="Y71">
        <f>MIN(K71,Parameters!$B$13*(Parameters!$B$12-L71),Parameters!$B$11)</f>
        <v>4.0000006556510925</v>
      </c>
      <c r="Z71">
        <f>IF(M71="G",MIN(L71,Parameters!$B$11),0)</f>
        <v>0</v>
      </c>
      <c r="AB71">
        <f t="shared" si="25"/>
        <v>215.578125</v>
      </c>
      <c r="AC71">
        <f t="shared" si="26"/>
        <v>93.75</v>
      </c>
      <c r="AD71">
        <f t="shared" si="24"/>
        <v>121.828125</v>
      </c>
    </row>
    <row r="72" spans="2:30">
      <c r="B72" s="3">
        <f>B71+Parameters!$B$3/60</f>
        <v>17.5</v>
      </c>
      <c r="D72">
        <f t="shared" si="14"/>
        <v>4.734375</v>
      </c>
      <c r="E72">
        <f t="shared" si="15"/>
        <v>4.828125</v>
      </c>
      <c r="F72">
        <f t="shared" si="16"/>
        <v>4.921875</v>
      </c>
      <c r="G72">
        <f t="shared" si="17"/>
        <v>5.015625</v>
      </c>
      <c r="H72">
        <f t="shared" si="18"/>
        <v>5.6877012848854065</v>
      </c>
      <c r="I72">
        <f t="shared" si="19"/>
        <v>23.442154169082642</v>
      </c>
      <c r="J72">
        <f t="shared" si="20"/>
        <v>26.999799370765686</v>
      </c>
      <c r="K72">
        <f t="shared" si="21"/>
        <v>24.932845830917358</v>
      </c>
      <c r="L72">
        <f t="shared" si="22"/>
        <v>25.999999344348907</v>
      </c>
      <c r="M72" t="str">
        <f>IF(MOD(B72*60,Parameters!$F$3)&lt;Parameters!$F$4,"G","R")</f>
        <v>R</v>
      </c>
      <c r="Q72">
        <f t="shared" si="23"/>
        <v>4.640625</v>
      </c>
      <c r="R72">
        <f>MIN(D72,Parameters!$B$13*(Parameters!$B$12-E72),Parameters!$B$11)</f>
        <v>4.734375</v>
      </c>
      <c r="S72">
        <f>MIN(E72,Parameters!$B$13*(Parameters!$B$12-F72),Parameters!$B$11)</f>
        <v>4.828125</v>
      </c>
      <c r="T72">
        <f>MIN(F72,Parameters!$B$13*(Parameters!$B$12-G72),Parameters!$B$11)</f>
        <v>4.921875</v>
      </c>
      <c r="U72">
        <f>MIN(G72,Parameters!$B$13*(Parameters!$B$12-H72),Parameters!$B$11)</f>
        <v>5.015625</v>
      </c>
      <c r="V72">
        <f>MIN(H72,Parameters!$B$13*(Parameters!$B$12-I72),Parameters!$B$11)</f>
        <v>3.2789229154586792</v>
      </c>
      <c r="W72">
        <f>MIN(I72,Parameters!$B$13*(Parameters!$B$12-J72),Parameters!$B$11)</f>
        <v>1.500100314617157</v>
      </c>
      <c r="X72">
        <f>MIN(J72,Parameters!$B$13*(Parameters!$B$12-K72),Parameters!$B$11)</f>
        <v>2.5335770845413208</v>
      </c>
      <c r="Y72">
        <f>MIN(K72,Parameters!$B$13*(Parameters!$B$12-L72),Parameters!$B$11)</f>
        <v>2.0000003278255463</v>
      </c>
      <c r="Z72">
        <f>IF(M72="G",MIN(L72,Parameters!$B$11),0)</f>
        <v>0</v>
      </c>
      <c r="AB72">
        <f t="shared" si="25"/>
        <v>220.3125</v>
      </c>
      <c r="AC72">
        <f t="shared" si="26"/>
        <v>93.75</v>
      </c>
      <c r="AD72">
        <f t="shared" si="24"/>
        <v>126.5625</v>
      </c>
    </row>
    <row r="73" spans="2:30">
      <c r="B73" s="3">
        <f>B72+Parameters!$B$3/60</f>
        <v>17.75</v>
      </c>
      <c r="D73">
        <f t="shared" si="14"/>
        <v>4.640625</v>
      </c>
      <c r="E73">
        <f t="shared" si="15"/>
        <v>4.734375</v>
      </c>
      <c r="F73">
        <f t="shared" si="16"/>
        <v>4.828125</v>
      </c>
      <c r="G73">
        <f t="shared" si="17"/>
        <v>4.921875</v>
      </c>
      <c r="H73">
        <f t="shared" si="18"/>
        <v>7.4244033694267273</v>
      </c>
      <c r="I73">
        <f t="shared" si="19"/>
        <v>25.220976769924164</v>
      </c>
      <c r="J73">
        <f t="shared" si="20"/>
        <v>25.966322600841522</v>
      </c>
      <c r="K73">
        <f t="shared" si="21"/>
        <v>25.466422587633133</v>
      </c>
      <c r="L73">
        <f t="shared" si="22"/>
        <v>27.999999672174454</v>
      </c>
      <c r="M73" t="str">
        <f>IF(MOD(B73*60,Parameters!$F$3)&lt;Parameters!$F$4,"G","R")</f>
        <v>R</v>
      </c>
      <c r="Q73">
        <f t="shared" si="23"/>
        <v>4.546875</v>
      </c>
      <c r="R73">
        <f>MIN(D73,Parameters!$B$13*(Parameters!$B$12-E73),Parameters!$B$11)</f>
        <v>4.640625</v>
      </c>
      <c r="S73">
        <f>MIN(E73,Parameters!$B$13*(Parameters!$B$12-F73),Parameters!$B$11)</f>
        <v>4.734375</v>
      </c>
      <c r="T73">
        <f>MIN(F73,Parameters!$B$13*(Parameters!$B$12-G73),Parameters!$B$11)</f>
        <v>4.828125</v>
      </c>
      <c r="U73">
        <f>MIN(G73,Parameters!$B$13*(Parameters!$B$12-H73),Parameters!$B$11)</f>
        <v>4.921875</v>
      </c>
      <c r="V73">
        <f>MIN(H73,Parameters!$B$13*(Parameters!$B$12-I73),Parameters!$B$11)</f>
        <v>2.3895116150379181</v>
      </c>
      <c r="W73">
        <f>MIN(I73,Parameters!$B$13*(Parameters!$B$12-J73),Parameters!$B$11)</f>
        <v>2.0168386995792389</v>
      </c>
      <c r="X73">
        <f>MIN(J73,Parameters!$B$13*(Parameters!$B$12-K73),Parameters!$B$11)</f>
        <v>2.2667887061834335</v>
      </c>
      <c r="Y73">
        <f>MIN(K73,Parameters!$B$13*(Parameters!$B$12-L73),Parameters!$B$11)</f>
        <v>1.0000001639127731</v>
      </c>
      <c r="Z73">
        <f>IF(M73="G",MIN(L73,Parameters!$B$11),0)</f>
        <v>0</v>
      </c>
      <c r="AB73">
        <f t="shared" si="25"/>
        <v>224.953125</v>
      </c>
      <c r="AC73">
        <f t="shared" si="26"/>
        <v>93.75</v>
      </c>
      <c r="AD73">
        <f t="shared" si="24"/>
        <v>131.203125</v>
      </c>
    </row>
    <row r="74" spans="2:30">
      <c r="B74" s="3">
        <f>B73+Parameters!$B$3/60</f>
        <v>18</v>
      </c>
      <c r="D74">
        <f t="shared" si="14"/>
        <v>4.546875</v>
      </c>
      <c r="E74">
        <f t="shared" si="15"/>
        <v>4.640625</v>
      </c>
      <c r="F74">
        <f t="shared" si="16"/>
        <v>4.734375</v>
      </c>
      <c r="G74">
        <f t="shared" si="17"/>
        <v>4.828125</v>
      </c>
      <c r="H74">
        <f t="shared" si="18"/>
        <v>9.9567667543888092</v>
      </c>
      <c r="I74">
        <f t="shared" si="19"/>
        <v>25.593649685382843</v>
      </c>
      <c r="J74">
        <f t="shared" si="20"/>
        <v>25.716372594237328</v>
      </c>
      <c r="K74">
        <f t="shared" si="21"/>
        <v>26.733211129903793</v>
      </c>
      <c r="L74">
        <f t="shared" si="22"/>
        <v>28.999999836087227</v>
      </c>
      <c r="M74" t="str">
        <f>IF(MOD(B74*60,Parameters!$F$3)&lt;Parameters!$F$4,"G","R")</f>
        <v>G</v>
      </c>
      <c r="Q74">
        <f t="shared" si="23"/>
        <v>4.453125</v>
      </c>
      <c r="R74">
        <f>MIN(D74,Parameters!$B$13*(Parameters!$B$12-E74),Parameters!$B$11)</f>
        <v>4.546875</v>
      </c>
      <c r="S74">
        <f>MIN(E74,Parameters!$B$13*(Parameters!$B$12-F74),Parameters!$B$11)</f>
        <v>4.640625</v>
      </c>
      <c r="T74">
        <f>MIN(F74,Parameters!$B$13*(Parameters!$B$12-G74),Parameters!$B$11)</f>
        <v>4.734375</v>
      </c>
      <c r="U74">
        <f>MIN(G74,Parameters!$B$13*(Parameters!$B$12-H74),Parameters!$B$11)</f>
        <v>4.828125</v>
      </c>
      <c r="V74">
        <f>MIN(H74,Parameters!$B$13*(Parameters!$B$12-I74),Parameters!$B$11)</f>
        <v>2.2031751573085785</v>
      </c>
      <c r="W74">
        <f>MIN(I74,Parameters!$B$13*(Parameters!$B$12-J74),Parameters!$B$11)</f>
        <v>2.1418137028813362</v>
      </c>
      <c r="X74">
        <f>MIN(J74,Parameters!$B$13*(Parameters!$B$12-K74),Parameters!$B$11)</f>
        <v>1.6333944350481033</v>
      </c>
      <c r="Y74">
        <f>MIN(K74,Parameters!$B$13*(Parameters!$B$12-L74),Parameters!$B$11)</f>
        <v>0.50000008195638657</v>
      </c>
      <c r="Z74">
        <f>IF(M74="G",MIN(L74,Parameters!$B$11),0)</f>
        <v>7.5</v>
      </c>
      <c r="AB74">
        <f t="shared" si="25"/>
        <v>229.5</v>
      </c>
      <c r="AC74">
        <f t="shared" si="26"/>
        <v>93.75</v>
      </c>
      <c r="AD74">
        <f t="shared" si="24"/>
        <v>135.75</v>
      </c>
    </row>
    <row r="75" spans="2:30">
      <c r="B75" s="3">
        <f>B74+Parameters!$B$3/60</f>
        <v>18.25</v>
      </c>
      <c r="D75">
        <f t="shared" si="14"/>
        <v>4.453125</v>
      </c>
      <c r="E75">
        <f t="shared" si="15"/>
        <v>4.546875</v>
      </c>
      <c r="F75">
        <f t="shared" si="16"/>
        <v>4.640625</v>
      </c>
      <c r="G75">
        <f t="shared" si="17"/>
        <v>4.734375</v>
      </c>
      <c r="H75">
        <f t="shared" si="18"/>
        <v>12.581716597080231</v>
      </c>
      <c r="I75">
        <f t="shared" si="19"/>
        <v>25.655011139810085</v>
      </c>
      <c r="J75">
        <f t="shared" si="20"/>
        <v>26.22479186207056</v>
      </c>
      <c r="K75">
        <f t="shared" si="21"/>
        <v>27.86660548299551</v>
      </c>
      <c r="L75">
        <f t="shared" si="22"/>
        <v>21.999999918043613</v>
      </c>
      <c r="M75" t="str">
        <f>IF(MOD(B75*60,Parameters!$F$3)&lt;Parameters!$F$4,"G","R")</f>
        <v>R</v>
      </c>
      <c r="Q75">
        <f t="shared" si="23"/>
        <v>4.359375</v>
      </c>
      <c r="R75">
        <f>MIN(D75,Parameters!$B$13*(Parameters!$B$12-E75),Parameters!$B$11)</f>
        <v>4.453125</v>
      </c>
      <c r="S75">
        <f>MIN(E75,Parameters!$B$13*(Parameters!$B$12-F75),Parameters!$B$11)</f>
        <v>4.546875</v>
      </c>
      <c r="T75">
        <f>MIN(F75,Parameters!$B$13*(Parameters!$B$12-G75),Parameters!$B$11)</f>
        <v>4.640625</v>
      </c>
      <c r="U75">
        <f>MIN(G75,Parameters!$B$13*(Parameters!$B$12-H75),Parameters!$B$11)</f>
        <v>4.734375</v>
      </c>
      <c r="V75">
        <f>MIN(H75,Parameters!$B$13*(Parameters!$B$12-I75),Parameters!$B$11)</f>
        <v>2.1724944300949574</v>
      </c>
      <c r="W75">
        <f>MIN(I75,Parameters!$B$13*(Parameters!$B$12-J75),Parameters!$B$11)</f>
        <v>1.8876040689647198</v>
      </c>
      <c r="X75">
        <f>MIN(J75,Parameters!$B$13*(Parameters!$B$12-K75),Parameters!$B$11)</f>
        <v>1.0666972585022449</v>
      </c>
      <c r="Y75">
        <f>MIN(K75,Parameters!$B$13*(Parameters!$B$12-L75),Parameters!$B$11)</f>
        <v>4.0000000409781933</v>
      </c>
      <c r="Z75">
        <f>IF(M75="G",MIN(L75,Parameters!$B$11),0)</f>
        <v>0</v>
      </c>
      <c r="AB75">
        <f t="shared" si="25"/>
        <v>233.953125</v>
      </c>
      <c r="AC75">
        <f t="shared" si="26"/>
        <v>101.25</v>
      </c>
      <c r="AD75">
        <f t="shared" si="24"/>
        <v>132.703125</v>
      </c>
    </row>
    <row r="76" spans="2:30">
      <c r="B76" s="3">
        <f>B75+Parameters!$B$3/60</f>
        <v>18.5</v>
      </c>
      <c r="D76">
        <f t="shared" si="14"/>
        <v>4.359375</v>
      </c>
      <c r="E76">
        <f t="shared" si="15"/>
        <v>4.453125</v>
      </c>
      <c r="F76">
        <f t="shared" si="16"/>
        <v>4.546875</v>
      </c>
      <c r="G76">
        <f t="shared" si="17"/>
        <v>4.640625</v>
      </c>
      <c r="H76">
        <f t="shared" si="18"/>
        <v>15.143597166985273</v>
      </c>
      <c r="I76">
        <f t="shared" si="19"/>
        <v>25.939901500940323</v>
      </c>
      <c r="J76">
        <f t="shared" si="20"/>
        <v>27.045698672533035</v>
      </c>
      <c r="K76">
        <f t="shared" si="21"/>
        <v>24.933302700519562</v>
      </c>
      <c r="L76">
        <f t="shared" si="22"/>
        <v>25.999999959021807</v>
      </c>
      <c r="M76" t="str">
        <f>IF(MOD(B76*60,Parameters!$F$3)&lt;Parameters!$F$4,"G","R")</f>
        <v>R</v>
      </c>
      <c r="Q76">
        <f t="shared" si="23"/>
        <v>4.265625</v>
      </c>
      <c r="R76">
        <f>MIN(D76,Parameters!$B$13*(Parameters!$B$12-E76),Parameters!$B$11)</f>
        <v>4.359375</v>
      </c>
      <c r="S76">
        <f>MIN(E76,Parameters!$B$13*(Parameters!$B$12-F76),Parameters!$B$11)</f>
        <v>4.453125</v>
      </c>
      <c r="T76">
        <f>MIN(F76,Parameters!$B$13*(Parameters!$B$12-G76),Parameters!$B$11)</f>
        <v>4.546875</v>
      </c>
      <c r="U76">
        <f>MIN(G76,Parameters!$B$13*(Parameters!$B$12-H76),Parameters!$B$11)</f>
        <v>4.640625</v>
      </c>
      <c r="V76">
        <f>MIN(H76,Parameters!$B$13*(Parameters!$B$12-I76),Parameters!$B$11)</f>
        <v>2.0300492495298386</v>
      </c>
      <c r="W76">
        <f>MIN(I76,Parameters!$B$13*(Parameters!$B$12-J76),Parameters!$B$11)</f>
        <v>1.4771506637334824</v>
      </c>
      <c r="X76">
        <f>MIN(J76,Parameters!$B$13*(Parameters!$B$12-K76),Parameters!$B$11)</f>
        <v>2.5333486497402191</v>
      </c>
      <c r="Y76">
        <f>MIN(K76,Parameters!$B$13*(Parameters!$B$12-L76),Parameters!$B$11)</f>
        <v>2.0000000204890966</v>
      </c>
      <c r="Z76">
        <f>IF(M76="G",MIN(L76,Parameters!$B$11),0)</f>
        <v>0</v>
      </c>
      <c r="AB76">
        <f t="shared" si="25"/>
        <v>238.3125</v>
      </c>
      <c r="AC76">
        <f t="shared" si="26"/>
        <v>101.25</v>
      </c>
      <c r="AD76">
        <f t="shared" si="24"/>
        <v>137.0625</v>
      </c>
    </row>
    <row r="77" spans="2:30">
      <c r="B77" s="3">
        <f>B76+Parameters!$B$3/60</f>
        <v>18.75</v>
      </c>
      <c r="D77">
        <f t="shared" si="14"/>
        <v>4.265625</v>
      </c>
      <c r="E77">
        <f t="shared" si="15"/>
        <v>4.359375</v>
      </c>
      <c r="F77">
        <f t="shared" si="16"/>
        <v>4.453125</v>
      </c>
      <c r="G77">
        <f t="shared" si="17"/>
        <v>4.546875</v>
      </c>
      <c r="H77">
        <f t="shared" si="18"/>
        <v>17.754172917455435</v>
      </c>
      <c r="I77">
        <f t="shared" si="19"/>
        <v>26.492800086736679</v>
      </c>
      <c r="J77">
        <f t="shared" si="20"/>
        <v>25.989500686526299</v>
      </c>
      <c r="K77">
        <f t="shared" si="21"/>
        <v>25.466651329770684</v>
      </c>
      <c r="L77">
        <f t="shared" si="22"/>
        <v>27.999999979510903</v>
      </c>
      <c r="M77" t="str">
        <f>IF(MOD(B77*60,Parameters!$F$3)&lt;Parameters!$F$4,"G","R")</f>
        <v>R</v>
      </c>
      <c r="Q77">
        <f t="shared" si="23"/>
        <v>4.171875</v>
      </c>
      <c r="R77">
        <f>MIN(D77,Parameters!$B$13*(Parameters!$B$12-E77),Parameters!$B$11)</f>
        <v>4.265625</v>
      </c>
      <c r="S77">
        <f>MIN(E77,Parameters!$B$13*(Parameters!$B$12-F77),Parameters!$B$11)</f>
        <v>4.359375</v>
      </c>
      <c r="T77">
        <f>MIN(F77,Parameters!$B$13*(Parameters!$B$12-G77),Parameters!$B$11)</f>
        <v>4.453125</v>
      </c>
      <c r="U77">
        <f>MIN(G77,Parameters!$B$13*(Parameters!$B$12-H77),Parameters!$B$11)</f>
        <v>4.546875</v>
      </c>
      <c r="V77">
        <f>MIN(H77,Parameters!$B$13*(Parameters!$B$12-I77),Parameters!$B$11)</f>
        <v>1.7535999566316605</v>
      </c>
      <c r="W77">
        <f>MIN(I77,Parameters!$B$13*(Parameters!$B$12-J77),Parameters!$B$11)</f>
        <v>2.0052496567368507</v>
      </c>
      <c r="X77">
        <f>MIN(J77,Parameters!$B$13*(Parameters!$B$12-K77),Parameters!$B$11)</f>
        <v>2.2666743351146579</v>
      </c>
      <c r="Y77">
        <f>MIN(K77,Parameters!$B$13*(Parameters!$B$12-L77),Parameters!$B$11)</f>
        <v>1.0000000102445483</v>
      </c>
      <c r="Z77">
        <f>IF(M77="G",MIN(L77,Parameters!$B$11),0)</f>
        <v>0</v>
      </c>
      <c r="AB77">
        <f t="shared" si="25"/>
        <v>242.578125</v>
      </c>
      <c r="AC77">
        <f t="shared" si="26"/>
        <v>101.25</v>
      </c>
      <c r="AD77">
        <f t="shared" si="24"/>
        <v>141.328125</v>
      </c>
    </row>
    <row r="78" spans="2:30">
      <c r="B78" s="3">
        <f>B77+Parameters!$B$3/60</f>
        <v>19</v>
      </c>
      <c r="D78">
        <f t="shared" si="14"/>
        <v>4.171875</v>
      </c>
      <c r="E78">
        <f t="shared" si="15"/>
        <v>4.265625</v>
      </c>
      <c r="F78">
        <f t="shared" si="16"/>
        <v>4.359375</v>
      </c>
      <c r="G78">
        <f t="shared" si="17"/>
        <v>4.453125</v>
      </c>
      <c r="H78">
        <f t="shared" si="18"/>
        <v>20.547447960823774</v>
      </c>
      <c r="I78">
        <f t="shared" si="19"/>
        <v>26.241150386631489</v>
      </c>
      <c r="J78">
        <f t="shared" si="20"/>
        <v>25.728076008148491</v>
      </c>
      <c r="K78">
        <f t="shared" si="21"/>
        <v>26.733325654640794</v>
      </c>
      <c r="L78">
        <f t="shared" si="22"/>
        <v>28.999999989755452</v>
      </c>
      <c r="M78" t="str">
        <f>IF(MOD(B78*60,Parameters!$F$3)&lt;Parameters!$F$4,"G","R")</f>
        <v>G</v>
      </c>
      <c r="Q78">
        <f t="shared" si="23"/>
        <v>4.078125</v>
      </c>
      <c r="R78">
        <f>MIN(D78,Parameters!$B$13*(Parameters!$B$12-E78),Parameters!$B$11)</f>
        <v>4.171875</v>
      </c>
      <c r="S78">
        <f>MIN(E78,Parameters!$B$13*(Parameters!$B$12-F78),Parameters!$B$11)</f>
        <v>4.265625</v>
      </c>
      <c r="T78">
        <f>MIN(F78,Parameters!$B$13*(Parameters!$B$12-G78),Parameters!$B$11)</f>
        <v>4.359375</v>
      </c>
      <c r="U78">
        <f>MIN(G78,Parameters!$B$13*(Parameters!$B$12-H78),Parameters!$B$11)</f>
        <v>4.453125</v>
      </c>
      <c r="V78">
        <f>MIN(H78,Parameters!$B$13*(Parameters!$B$12-I78),Parameters!$B$11)</f>
        <v>1.8794248066842556</v>
      </c>
      <c r="W78">
        <f>MIN(I78,Parameters!$B$13*(Parameters!$B$12-J78),Parameters!$B$11)</f>
        <v>2.1359619959257543</v>
      </c>
      <c r="X78">
        <f>MIN(J78,Parameters!$B$13*(Parameters!$B$12-K78),Parameters!$B$11)</f>
        <v>1.6333371726796031</v>
      </c>
      <c r="Y78">
        <f>MIN(K78,Parameters!$B$13*(Parameters!$B$12-L78),Parameters!$B$11)</f>
        <v>0.50000000512227416</v>
      </c>
      <c r="Z78">
        <f>IF(M78="G",MIN(L78,Parameters!$B$11),0)</f>
        <v>7.5</v>
      </c>
      <c r="AB78">
        <f t="shared" si="25"/>
        <v>246.75</v>
      </c>
      <c r="AC78">
        <f t="shared" si="26"/>
        <v>101.25</v>
      </c>
      <c r="AD78">
        <f t="shared" si="24"/>
        <v>145.5</v>
      </c>
    </row>
    <row r="79" spans="2:30">
      <c r="B79" s="3">
        <f>B78+Parameters!$B$3/60</f>
        <v>19.25</v>
      </c>
      <c r="D79">
        <f t="shared" si="14"/>
        <v>4.078125</v>
      </c>
      <c r="E79">
        <f t="shared" si="15"/>
        <v>4.171875</v>
      </c>
      <c r="F79">
        <f t="shared" si="16"/>
        <v>4.265625</v>
      </c>
      <c r="G79">
        <f t="shared" si="17"/>
        <v>4.359375</v>
      </c>
      <c r="H79">
        <f t="shared" si="18"/>
        <v>23.121148154139519</v>
      </c>
      <c r="I79">
        <f t="shared" si="19"/>
        <v>25.98461319738999</v>
      </c>
      <c r="J79">
        <f t="shared" si="20"/>
        <v>26.230700831394643</v>
      </c>
      <c r="K79">
        <f t="shared" si="21"/>
        <v>27.866662822198123</v>
      </c>
      <c r="L79">
        <f t="shared" si="22"/>
        <v>21.999999994877726</v>
      </c>
      <c r="M79" t="str">
        <f>IF(MOD(B79*60,Parameters!$F$3)&lt;Parameters!$F$4,"G","R")</f>
        <v>R</v>
      </c>
      <c r="Q79">
        <f t="shared" si="23"/>
        <v>3.984375</v>
      </c>
      <c r="R79">
        <f>MIN(D79,Parameters!$B$13*(Parameters!$B$12-E79),Parameters!$B$11)</f>
        <v>4.078125</v>
      </c>
      <c r="S79">
        <f>MIN(E79,Parameters!$B$13*(Parameters!$B$12-F79),Parameters!$B$11)</f>
        <v>4.171875</v>
      </c>
      <c r="T79">
        <f>MIN(F79,Parameters!$B$13*(Parameters!$B$12-G79),Parameters!$B$11)</f>
        <v>4.265625</v>
      </c>
      <c r="U79">
        <f>MIN(G79,Parameters!$B$13*(Parameters!$B$12-H79),Parameters!$B$11)</f>
        <v>3.4394259229302406</v>
      </c>
      <c r="V79">
        <f>MIN(H79,Parameters!$B$13*(Parameters!$B$12-I79),Parameters!$B$11)</f>
        <v>2.007693401305005</v>
      </c>
      <c r="W79">
        <f>MIN(I79,Parameters!$B$13*(Parameters!$B$12-J79),Parameters!$B$11)</f>
        <v>1.8846495843026787</v>
      </c>
      <c r="X79">
        <f>MIN(J79,Parameters!$B$13*(Parameters!$B$12-K79),Parameters!$B$11)</f>
        <v>1.0666685889009386</v>
      </c>
      <c r="Y79">
        <f>MIN(K79,Parameters!$B$13*(Parameters!$B$12-L79),Parameters!$B$11)</f>
        <v>4.0000000025611371</v>
      </c>
      <c r="Z79">
        <f>IF(M79="G",MIN(L79,Parameters!$B$11),0)</f>
        <v>0</v>
      </c>
      <c r="AB79">
        <f t="shared" si="25"/>
        <v>250.828125</v>
      </c>
      <c r="AC79">
        <f t="shared" si="26"/>
        <v>108.75</v>
      </c>
      <c r="AD79">
        <f t="shared" si="24"/>
        <v>142.078125</v>
      </c>
    </row>
    <row r="80" spans="2:30">
      <c r="B80" s="3">
        <f>B79+Parameters!$B$3/60</f>
        <v>19.5</v>
      </c>
      <c r="D80">
        <f t="shared" ref="D80:D143" si="27">D79+Q79-R79</f>
        <v>3.984375</v>
      </c>
      <c r="E80">
        <f t="shared" ref="E80:E143" si="28">E79+R79-S79</f>
        <v>4.078125</v>
      </c>
      <c r="F80">
        <f t="shared" ref="F80:F143" si="29">F79+S79-T79</f>
        <v>4.171875</v>
      </c>
      <c r="G80">
        <f t="shared" ref="G80:G143" si="30">G79+T79-U79</f>
        <v>5.1855740770697594</v>
      </c>
      <c r="H80">
        <f t="shared" ref="H80:H143" si="31">H79+U79-V79</f>
        <v>24.552880675764754</v>
      </c>
      <c r="I80">
        <f t="shared" ref="I80:I143" si="32">I79+V79-W79</f>
        <v>26.107657014392316</v>
      </c>
      <c r="J80">
        <f t="shared" ref="J80:J143" si="33">J79+W79-X79</f>
        <v>27.048681826796383</v>
      </c>
      <c r="K80">
        <f t="shared" ref="K80:K143" si="34">K79+X79-Y79</f>
        <v>24.933331408537924</v>
      </c>
      <c r="L80">
        <f t="shared" ref="L80:L143" si="35">L79+Y79-Z79</f>
        <v>25.999999997438863</v>
      </c>
      <c r="M80" t="str">
        <f>IF(MOD(B80*60,Parameters!$F$3)&lt;Parameters!$F$4,"G","R")</f>
        <v>R</v>
      </c>
      <c r="Q80">
        <f t="shared" si="23"/>
        <v>3.890625</v>
      </c>
      <c r="R80">
        <f>MIN(D80,Parameters!$B$13*(Parameters!$B$12-E80),Parameters!$B$11)</f>
        <v>3.984375</v>
      </c>
      <c r="S80">
        <f>MIN(E80,Parameters!$B$13*(Parameters!$B$12-F80),Parameters!$B$11)</f>
        <v>4.078125</v>
      </c>
      <c r="T80">
        <f>MIN(F80,Parameters!$B$13*(Parameters!$B$12-G80),Parameters!$B$11)</f>
        <v>4.171875</v>
      </c>
      <c r="U80">
        <f>MIN(G80,Parameters!$B$13*(Parameters!$B$12-H80),Parameters!$B$11)</f>
        <v>2.7235596621176228</v>
      </c>
      <c r="V80">
        <f>MIN(H80,Parameters!$B$13*(Parameters!$B$12-I80),Parameters!$B$11)</f>
        <v>1.9461714928038418</v>
      </c>
      <c r="W80">
        <f>MIN(I80,Parameters!$B$13*(Parameters!$B$12-J80),Parameters!$B$11)</f>
        <v>1.4756590866018087</v>
      </c>
      <c r="X80">
        <f>MIN(J80,Parameters!$B$13*(Parameters!$B$12-K80),Parameters!$B$11)</f>
        <v>2.5333342957310379</v>
      </c>
      <c r="Y80">
        <f>MIN(K80,Parameters!$B$13*(Parameters!$B$12-L80),Parameters!$B$11)</f>
        <v>2.0000000012805685</v>
      </c>
      <c r="Z80">
        <f>IF(M80="G",MIN(L80,Parameters!$B$11),0)</f>
        <v>0</v>
      </c>
      <c r="AB80">
        <f t="shared" si="25"/>
        <v>254.8125</v>
      </c>
      <c r="AC80">
        <f t="shared" si="26"/>
        <v>108.75</v>
      </c>
      <c r="AD80">
        <f t="shared" si="24"/>
        <v>146.0625</v>
      </c>
    </row>
    <row r="81" spans="2:30">
      <c r="B81" s="3">
        <f>B80+Parameters!$B$3/60</f>
        <v>19.75</v>
      </c>
      <c r="D81">
        <f t="shared" si="27"/>
        <v>3.890625</v>
      </c>
      <c r="E81">
        <f t="shared" si="28"/>
        <v>3.984375</v>
      </c>
      <c r="F81">
        <f t="shared" si="29"/>
        <v>4.078125</v>
      </c>
      <c r="G81">
        <f t="shared" si="30"/>
        <v>6.6338894149521366</v>
      </c>
      <c r="H81">
        <f t="shared" si="31"/>
        <v>25.330268845078535</v>
      </c>
      <c r="I81">
        <f t="shared" si="32"/>
        <v>26.57816942059435</v>
      </c>
      <c r="J81">
        <f t="shared" si="33"/>
        <v>25.991006617667153</v>
      </c>
      <c r="K81">
        <f t="shared" si="34"/>
        <v>25.466665702988394</v>
      </c>
      <c r="L81">
        <f t="shared" si="35"/>
        <v>27.999999998719431</v>
      </c>
      <c r="M81" t="str">
        <f>IF(MOD(B81*60,Parameters!$F$3)&lt;Parameters!$F$4,"G","R")</f>
        <v>R</v>
      </c>
      <c r="Q81">
        <f t="shared" si="23"/>
        <v>3.796875</v>
      </c>
      <c r="R81">
        <f>MIN(D81,Parameters!$B$13*(Parameters!$B$12-E81),Parameters!$B$11)</f>
        <v>3.890625</v>
      </c>
      <c r="S81">
        <f>MIN(E81,Parameters!$B$13*(Parameters!$B$12-F81),Parameters!$B$11)</f>
        <v>3.984375</v>
      </c>
      <c r="T81">
        <f>MIN(F81,Parameters!$B$13*(Parameters!$B$12-G81),Parameters!$B$11)</f>
        <v>4.078125</v>
      </c>
      <c r="U81">
        <f>MIN(G81,Parameters!$B$13*(Parameters!$B$12-H81),Parameters!$B$11)</f>
        <v>2.3348655774607323</v>
      </c>
      <c r="V81">
        <f>MIN(H81,Parameters!$B$13*(Parameters!$B$12-I81),Parameters!$B$11)</f>
        <v>1.7109152897028252</v>
      </c>
      <c r="W81">
        <f>MIN(I81,Parameters!$B$13*(Parameters!$B$12-J81),Parameters!$B$11)</f>
        <v>2.0044966911664233</v>
      </c>
      <c r="X81">
        <f>MIN(J81,Parameters!$B$13*(Parameters!$B$12-K81),Parameters!$B$11)</f>
        <v>2.2666671485058032</v>
      </c>
      <c r="Y81">
        <f>MIN(K81,Parameters!$B$13*(Parameters!$B$12-L81),Parameters!$B$11)</f>
        <v>1.0000000006402843</v>
      </c>
      <c r="Z81">
        <f>IF(M81="G",MIN(L81,Parameters!$B$11),0)</f>
        <v>0</v>
      </c>
      <c r="AB81">
        <f t="shared" si="25"/>
        <v>258.703125</v>
      </c>
      <c r="AC81">
        <f t="shared" si="26"/>
        <v>108.75</v>
      </c>
      <c r="AD81">
        <f t="shared" si="24"/>
        <v>149.953125</v>
      </c>
    </row>
    <row r="82" spans="2:30">
      <c r="B82" s="3">
        <f>B81+Parameters!$B$3/60</f>
        <v>20</v>
      </c>
      <c r="D82">
        <f t="shared" si="27"/>
        <v>3.796875</v>
      </c>
      <c r="E82">
        <f t="shared" si="28"/>
        <v>3.890625</v>
      </c>
      <c r="F82">
        <f t="shared" si="29"/>
        <v>3.984375</v>
      </c>
      <c r="G82">
        <f t="shared" si="30"/>
        <v>8.3771488374914043</v>
      </c>
      <c r="H82">
        <f t="shared" si="31"/>
        <v>25.954219132836442</v>
      </c>
      <c r="I82">
        <f t="shared" si="32"/>
        <v>26.284588019130751</v>
      </c>
      <c r="J82">
        <f t="shared" si="33"/>
        <v>25.728836160327774</v>
      </c>
      <c r="K82">
        <f t="shared" si="34"/>
        <v>26.733332850853913</v>
      </c>
      <c r="L82">
        <f t="shared" si="35"/>
        <v>28.999999999359716</v>
      </c>
      <c r="M82" t="str">
        <f>IF(MOD(B82*60,Parameters!$F$3)&lt;Parameters!$F$4,"G","R")</f>
        <v>G</v>
      </c>
      <c r="Q82">
        <f t="shared" si="23"/>
        <v>3.703125</v>
      </c>
      <c r="R82">
        <f>MIN(D82,Parameters!$B$13*(Parameters!$B$12-E82),Parameters!$B$11)</f>
        <v>3.796875</v>
      </c>
      <c r="S82">
        <f>MIN(E82,Parameters!$B$13*(Parameters!$B$12-F82),Parameters!$B$11)</f>
        <v>3.890625</v>
      </c>
      <c r="T82">
        <f>MIN(F82,Parameters!$B$13*(Parameters!$B$12-G82),Parameters!$B$11)</f>
        <v>3.984375</v>
      </c>
      <c r="U82">
        <f>MIN(G82,Parameters!$B$13*(Parameters!$B$12-H82),Parameters!$B$11)</f>
        <v>2.0228904335817788</v>
      </c>
      <c r="V82">
        <f>MIN(H82,Parameters!$B$13*(Parameters!$B$12-I82),Parameters!$B$11)</f>
        <v>1.8577059904346243</v>
      </c>
      <c r="W82">
        <f>MIN(I82,Parameters!$B$13*(Parameters!$B$12-J82),Parameters!$B$11)</f>
        <v>2.1355819198361132</v>
      </c>
      <c r="X82">
        <f>MIN(J82,Parameters!$B$13*(Parameters!$B$12-K82),Parameters!$B$11)</f>
        <v>1.6333335745730437</v>
      </c>
      <c r="Y82">
        <f>MIN(K82,Parameters!$B$13*(Parameters!$B$12-L82),Parameters!$B$11)</f>
        <v>0.50000000032014214</v>
      </c>
      <c r="Z82">
        <f>IF(M82="G",MIN(L82,Parameters!$B$11),0)</f>
        <v>7.5</v>
      </c>
      <c r="AB82">
        <f t="shared" si="25"/>
        <v>262.5</v>
      </c>
      <c r="AC82">
        <f t="shared" si="26"/>
        <v>108.75</v>
      </c>
      <c r="AD82">
        <f t="shared" si="24"/>
        <v>153.75</v>
      </c>
    </row>
    <row r="83" spans="2:30">
      <c r="B83" s="3">
        <f>B82+Parameters!$B$3/60</f>
        <v>20.25</v>
      </c>
      <c r="D83">
        <f t="shared" si="27"/>
        <v>3.703125</v>
      </c>
      <c r="E83">
        <f t="shared" si="28"/>
        <v>3.796875</v>
      </c>
      <c r="F83">
        <f t="shared" si="29"/>
        <v>3.890625</v>
      </c>
      <c r="G83">
        <f t="shared" si="30"/>
        <v>10.338633403909625</v>
      </c>
      <c r="H83">
        <f t="shared" si="31"/>
        <v>26.119403575983597</v>
      </c>
      <c r="I83">
        <f t="shared" si="32"/>
        <v>26.006712089729263</v>
      </c>
      <c r="J83">
        <f t="shared" si="33"/>
        <v>26.231084505590843</v>
      </c>
      <c r="K83">
        <f t="shared" si="34"/>
        <v>27.866666425106814</v>
      </c>
      <c r="L83">
        <f t="shared" si="35"/>
        <v>21.999999999679858</v>
      </c>
      <c r="M83" t="str">
        <f>IF(MOD(B83*60,Parameters!$F$3)&lt;Parameters!$F$4,"G","R")</f>
        <v>R</v>
      </c>
      <c r="Q83">
        <f t="shared" si="23"/>
        <v>3.609375</v>
      </c>
      <c r="R83">
        <f>MIN(D83,Parameters!$B$13*(Parameters!$B$12-E83),Parameters!$B$11)</f>
        <v>3.703125</v>
      </c>
      <c r="S83">
        <f>MIN(E83,Parameters!$B$13*(Parameters!$B$12-F83),Parameters!$B$11)</f>
        <v>3.796875</v>
      </c>
      <c r="T83">
        <f>MIN(F83,Parameters!$B$13*(Parameters!$B$12-G83),Parameters!$B$11)</f>
        <v>3.890625</v>
      </c>
      <c r="U83">
        <f>MIN(G83,Parameters!$B$13*(Parameters!$B$12-H83),Parameters!$B$11)</f>
        <v>1.9402982120082015</v>
      </c>
      <c r="V83">
        <f>MIN(H83,Parameters!$B$13*(Parameters!$B$12-I83),Parameters!$B$11)</f>
        <v>1.9966439551353687</v>
      </c>
      <c r="W83">
        <f>MIN(I83,Parameters!$B$13*(Parameters!$B$12-J83),Parameters!$B$11)</f>
        <v>1.8844577472045785</v>
      </c>
      <c r="X83">
        <f>MIN(J83,Parameters!$B$13*(Parameters!$B$12-K83),Parameters!$B$11)</f>
        <v>1.0666667874465929</v>
      </c>
      <c r="Y83">
        <f>MIN(K83,Parameters!$B$13*(Parameters!$B$12-L83),Parameters!$B$11)</f>
        <v>4.0000000001600711</v>
      </c>
      <c r="Z83">
        <f>IF(M83="G",MIN(L83,Parameters!$B$11),0)</f>
        <v>0</v>
      </c>
      <c r="AB83">
        <f t="shared" si="25"/>
        <v>266.203125</v>
      </c>
      <c r="AC83">
        <f t="shared" si="26"/>
        <v>116.25</v>
      </c>
      <c r="AD83">
        <f t="shared" si="24"/>
        <v>149.953125</v>
      </c>
    </row>
    <row r="84" spans="2:30">
      <c r="B84" s="3">
        <f>B83+Parameters!$B$3/60</f>
        <v>20.5</v>
      </c>
      <c r="D84">
        <f t="shared" si="27"/>
        <v>3.609375</v>
      </c>
      <c r="E84">
        <f t="shared" si="28"/>
        <v>3.703125</v>
      </c>
      <c r="F84">
        <f t="shared" si="29"/>
        <v>3.796875</v>
      </c>
      <c r="G84">
        <f t="shared" si="30"/>
        <v>12.288960191901424</v>
      </c>
      <c r="H84">
        <f t="shared" si="31"/>
        <v>26.06305783285643</v>
      </c>
      <c r="I84">
        <f t="shared" si="32"/>
        <v>26.118898297660053</v>
      </c>
      <c r="J84">
        <f t="shared" si="33"/>
        <v>27.048875465348829</v>
      </c>
      <c r="K84">
        <f t="shared" si="34"/>
        <v>24.933333212393336</v>
      </c>
      <c r="L84">
        <f t="shared" si="35"/>
        <v>25.999999999839929</v>
      </c>
      <c r="M84" t="str">
        <f>IF(MOD(B84*60,Parameters!$F$3)&lt;Parameters!$F$4,"G","R")</f>
        <v>R</v>
      </c>
      <c r="Q84">
        <f t="shared" si="23"/>
        <v>3.515625</v>
      </c>
      <c r="R84">
        <f>MIN(D84,Parameters!$B$13*(Parameters!$B$12-E84),Parameters!$B$11)</f>
        <v>3.609375</v>
      </c>
      <c r="S84">
        <f>MIN(E84,Parameters!$B$13*(Parameters!$B$12-F84),Parameters!$B$11)</f>
        <v>3.703125</v>
      </c>
      <c r="T84">
        <f>MIN(F84,Parameters!$B$13*(Parameters!$B$12-G84),Parameters!$B$11)</f>
        <v>3.796875</v>
      </c>
      <c r="U84">
        <f>MIN(G84,Parameters!$B$13*(Parameters!$B$12-H84),Parameters!$B$11)</f>
        <v>1.9684710835717851</v>
      </c>
      <c r="V84">
        <f>MIN(H84,Parameters!$B$13*(Parameters!$B$12-I84),Parameters!$B$11)</f>
        <v>1.9405508511699736</v>
      </c>
      <c r="W84">
        <f>MIN(I84,Parameters!$B$13*(Parameters!$B$12-J84),Parameters!$B$11)</f>
        <v>1.4755622673255857</v>
      </c>
      <c r="X84">
        <f>MIN(J84,Parameters!$B$13*(Parameters!$B$12-K84),Parameters!$B$11)</f>
        <v>2.533333393803332</v>
      </c>
      <c r="Y84">
        <f>MIN(K84,Parameters!$B$13*(Parameters!$B$12-L84),Parameters!$B$11)</f>
        <v>2.0000000000800355</v>
      </c>
      <c r="Z84">
        <f>IF(M84="G",MIN(L84,Parameters!$B$11),0)</f>
        <v>0</v>
      </c>
      <c r="AB84">
        <f t="shared" si="25"/>
        <v>269.8125</v>
      </c>
      <c r="AC84">
        <f t="shared" si="26"/>
        <v>116.25</v>
      </c>
      <c r="AD84">
        <f t="shared" si="24"/>
        <v>153.5625</v>
      </c>
    </row>
    <row r="85" spans="2:30">
      <c r="B85" s="3">
        <f>B84+Parameters!$B$3/60</f>
        <v>20.75</v>
      </c>
      <c r="D85">
        <f t="shared" si="27"/>
        <v>3.515625</v>
      </c>
      <c r="E85">
        <f t="shared" si="28"/>
        <v>3.609375</v>
      </c>
      <c r="F85">
        <f t="shared" si="29"/>
        <v>3.703125</v>
      </c>
      <c r="G85">
        <f t="shared" si="30"/>
        <v>14.117364108329639</v>
      </c>
      <c r="H85">
        <f t="shared" si="31"/>
        <v>26.090978065258241</v>
      </c>
      <c r="I85">
        <f t="shared" si="32"/>
        <v>26.583886881504441</v>
      </c>
      <c r="J85">
        <f t="shared" si="33"/>
        <v>25.991104338871082</v>
      </c>
      <c r="K85">
        <f t="shared" si="34"/>
        <v>25.466666606116632</v>
      </c>
      <c r="L85">
        <f t="shared" si="35"/>
        <v>27.999999999919964</v>
      </c>
      <c r="M85" t="str">
        <f>IF(MOD(B85*60,Parameters!$F$3)&lt;Parameters!$F$4,"G","R")</f>
        <v>R</v>
      </c>
      <c r="Q85">
        <f t="shared" si="23"/>
        <v>3.421875</v>
      </c>
      <c r="R85">
        <f>MIN(D85,Parameters!$B$13*(Parameters!$B$12-E85),Parameters!$B$11)</f>
        <v>3.515625</v>
      </c>
      <c r="S85">
        <f>MIN(E85,Parameters!$B$13*(Parameters!$B$12-F85),Parameters!$B$11)</f>
        <v>3.609375</v>
      </c>
      <c r="T85">
        <f>MIN(F85,Parameters!$B$13*(Parameters!$B$12-G85),Parameters!$B$11)</f>
        <v>3.703125</v>
      </c>
      <c r="U85">
        <f>MIN(G85,Parameters!$B$13*(Parameters!$B$12-H85),Parameters!$B$11)</f>
        <v>1.9545109673708794</v>
      </c>
      <c r="V85">
        <f>MIN(H85,Parameters!$B$13*(Parameters!$B$12-I85),Parameters!$B$11)</f>
        <v>1.7080565592477797</v>
      </c>
      <c r="W85">
        <f>MIN(I85,Parameters!$B$13*(Parameters!$B$12-J85),Parameters!$B$11)</f>
        <v>2.0044478305644589</v>
      </c>
      <c r="X85">
        <f>MIN(J85,Parameters!$B$13*(Parameters!$B$12-K85),Parameters!$B$11)</f>
        <v>2.2666666969416838</v>
      </c>
      <c r="Y85">
        <f>MIN(K85,Parameters!$B$13*(Parameters!$B$12-L85),Parameters!$B$11)</f>
        <v>1.0000000000400178</v>
      </c>
      <c r="Z85">
        <f>IF(M85="G",MIN(L85,Parameters!$B$11),0)</f>
        <v>0</v>
      </c>
      <c r="AB85">
        <f t="shared" si="25"/>
        <v>273.328125</v>
      </c>
      <c r="AC85">
        <f t="shared" si="26"/>
        <v>116.25</v>
      </c>
      <c r="AD85">
        <f t="shared" si="24"/>
        <v>157.078125</v>
      </c>
    </row>
    <row r="86" spans="2:30">
      <c r="B86" s="3">
        <f>B85+Parameters!$B$3/60</f>
        <v>21</v>
      </c>
      <c r="D86">
        <f t="shared" si="27"/>
        <v>3.421875</v>
      </c>
      <c r="E86">
        <f t="shared" si="28"/>
        <v>3.515625</v>
      </c>
      <c r="F86">
        <f t="shared" si="29"/>
        <v>3.609375</v>
      </c>
      <c r="G86">
        <f t="shared" si="30"/>
        <v>15.865978140958759</v>
      </c>
      <c r="H86">
        <f t="shared" si="31"/>
        <v>26.337432473381341</v>
      </c>
      <c r="I86">
        <f t="shared" si="32"/>
        <v>26.287495610187761</v>
      </c>
      <c r="J86">
        <f t="shared" si="33"/>
        <v>25.728885472493857</v>
      </c>
      <c r="K86">
        <f t="shared" si="34"/>
        <v>26.733333303018298</v>
      </c>
      <c r="L86">
        <f t="shared" si="35"/>
        <v>28.999999999959982</v>
      </c>
      <c r="M86" t="str">
        <f>IF(MOD(B86*60,Parameters!$F$3)&lt;Parameters!$F$4,"G","R")</f>
        <v>G</v>
      </c>
      <c r="Q86">
        <f t="shared" si="23"/>
        <v>3.328125</v>
      </c>
      <c r="R86">
        <f>MIN(D86,Parameters!$B$13*(Parameters!$B$12-E86),Parameters!$B$11)</f>
        <v>3.421875</v>
      </c>
      <c r="S86">
        <f>MIN(E86,Parameters!$B$13*(Parameters!$B$12-F86),Parameters!$B$11)</f>
        <v>3.515625</v>
      </c>
      <c r="T86">
        <f>MIN(F86,Parameters!$B$13*(Parameters!$B$12-G86),Parameters!$B$11)</f>
        <v>3.609375</v>
      </c>
      <c r="U86">
        <f>MIN(G86,Parameters!$B$13*(Parameters!$B$12-H86),Parameters!$B$11)</f>
        <v>1.8312837633093295</v>
      </c>
      <c r="V86">
        <f>MIN(H86,Parameters!$B$13*(Parameters!$B$12-I86),Parameters!$B$11)</f>
        <v>1.8562521949061193</v>
      </c>
      <c r="W86">
        <f>MIN(I86,Parameters!$B$13*(Parameters!$B$12-J86),Parameters!$B$11)</f>
        <v>2.1355572637530713</v>
      </c>
      <c r="X86">
        <f>MIN(J86,Parameters!$B$13*(Parameters!$B$12-K86),Parameters!$B$11)</f>
        <v>1.6333333484908508</v>
      </c>
      <c r="Y86">
        <f>MIN(K86,Parameters!$B$13*(Parameters!$B$12-L86),Parameters!$B$11)</f>
        <v>0.50000000002000888</v>
      </c>
      <c r="Z86">
        <f>IF(M86="G",MIN(L86,Parameters!$B$11),0)</f>
        <v>7.5</v>
      </c>
      <c r="AB86">
        <f t="shared" si="25"/>
        <v>276.75</v>
      </c>
      <c r="AC86">
        <f t="shared" si="26"/>
        <v>116.25</v>
      </c>
      <c r="AD86">
        <f t="shared" si="24"/>
        <v>160.5</v>
      </c>
    </row>
    <row r="87" spans="2:30">
      <c r="B87" s="3">
        <f>B86+Parameters!$B$3/60</f>
        <v>21.25</v>
      </c>
      <c r="D87">
        <f t="shared" si="27"/>
        <v>3.328125</v>
      </c>
      <c r="E87">
        <f t="shared" si="28"/>
        <v>3.421875</v>
      </c>
      <c r="F87">
        <f t="shared" si="29"/>
        <v>3.515625</v>
      </c>
      <c r="G87">
        <f t="shared" si="30"/>
        <v>17.64406937764943</v>
      </c>
      <c r="H87">
        <f t="shared" si="31"/>
        <v>26.312464041784551</v>
      </c>
      <c r="I87">
        <f t="shared" si="32"/>
        <v>26.008190541340809</v>
      </c>
      <c r="J87">
        <f t="shared" si="33"/>
        <v>26.231109387756078</v>
      </c>
      <c r="K87">
        <f t="shared" si="34"/>
        <v>27.86666665148914</v>
      </c>
      <c r="L87">
        <f t="shared" si="35"/>
        <v>21.999999999979991</v>
      </c>
      <c r="M87" t="str">
        <f>IF(MOD(B87*60,Parameters!$F$3)&lt;Parameters!$F$4,"G","R")</f>
        <v>R</v>
      </c>
      <c r="Q87">
        <f t="shared" si="23"/>
        <v>3.234375</v>
      </c>
      <c r="R87">
        <f>MIN(D87,Parameters!$B$13*(Parameters!$B$12-E87),Parameters!$B$11)</f>
        <v>3.328125</v>
      </c>
      <c r="S87">
        <f>MIN(E87,Parameters!$B$13*(Parameters!$B$12-F87),Parameters!$B$11)</f>
        <v>3.421875</v>
      </c>
      <c r="T87">
        <f>MIN(F87,Parameters!$B$13*(Parameters!$B$12-G87),Parameters!$B$11)</f>
        <v>3.515625</v>
      </c>
      <c r="U87">
        <f>MIN(G87,Parameters!$B$13*(Parameters!$B$12-H87),Parameters!$B$11)</f>
        <v>1.8437679791077244</v>
      </c>
      <c r="V87">
        <f>MIN(H87,Parameters!$B$13*(Parameters!$B$12-I87),Parameters!$B$11)</f>
        <v>1.9959047293295953</v>
      </c>
      <c r="W87">
        <f>MIN(I87,Parameters!$B$13*(Parameters!$B$12-J87),Parameters!$B$11)</f>
        <v>1.884445306121961</v>
      </c>
      <c r="X87">
        <f>MIN(J87,Parameters!$B$13*(Parameters!$B$12-K87),Parameters!$B$11)</f>
        <v>1.0666666742554298</v>
      </c>
      <c r="Y87">
        <f>MIN(K87,Parameters!$B$13*(Parameters!$B$12-L87),Parameters!$B$11)</f>
        <v>4.0000000000100044</v>
      </c>
      <c r="Z87">
        <f>IF(M87="G",MIN(L87,Parameters!$B$11),0)</f>
        <v>0</v>
      </c>
      <c r="AB87">
        <f t="shared" si="25"/>
        <v>280.078125</v>
      </c>
      <c r="AC87">
        <f t="shared" si="26"/>
        <v>123.75</v>
      </c>
      <c r="AD87">
        <f t="shared" si="24"/>
        <v>156.328125</v>
      </c>
    </row>
    <row r="88" spans="2:30">
      <c r="B88" s="3">
        <f>B87+Parameters!$B$3/60</f>
        <v>21.5</v>
      </c>
      <c r="D88">
        <f t="shared" si="27"/>
        <v>3.234375</v>
      </c>
      <c r="E88">
        <f t="shared" si="28"/>
        <v>3.328125</v>
      </c>
      <c r="F88">
        <f t="shared" si="29"/>
        <v>3.421875</v>
      </c>
      <c r="G88">
        <f t="shared" si="30"/>
        <v>19.315926398541706</v>
      </c>
      <c r="H88">
        <f t="shared" si="31"/>
        <v>26.16032729156268</v>
      </c>
      <c r="I88">
        <f t="shared" si="32"/>
        <v>26.119649964548444</v>
      </c>
      <c r="J88">
        <f t="shared" si="33"/>
        <v>27.048888019622609</v>
      </c>
      <c r="K88">
        <f t="shared" si="34"/>
        <v>24.933333325734566</v>
      </c>
      <c r="L88">
        <f t="shared" si="35"/>
        <v>25.999999999989996</v>
      </c>
      <c r="M88" t="str">
        <f>IF(MOD(B88*60,Parameters!$F$3)&lt;Parameters!$F$4,"G","R")</f>
        <v>R</v>
      </c>
      <c r="Q88">
        <f t="shared" si="23"/>
        <v>3.140625</v>
      </c>
      <c r="R88">
        <f>MIN(D88,Parameters!$B$13*(Parameters!$B$12-E88),Parameters!$B$11)</f>
        <v>3.234375</v>
      </c>
      <c r="S88">
        <f>MIN(E88,Parameters!$B$13*(Parameters!$B$12-F88),Parameters!$B$11)</f>
        <v>3.328125</v>
      </c>
      <c r="T88">
        <f>MIN(F88,Parameters!$B$13*(Parameters!$B$12-G88),Parameters!$B$11)</f>
        <v>3.421875</v>
      </c>
      <c r="U88">
        <f>MIN(G88,Parameters!$B$13*(Parameters!$B$12-H88),Parameters!$B$11)</f>
        <v>1.9198363542186598</v>
      </c>
      <c r="V88">
        <f>MIN(H88,Parameters!$B$13*(Parameters!$B$12-I88),Parameters!$B$11)</f>
        <v>1.9401750177257782</v>
      </c>
      <c r="W88">
        <f>MIN(I88,Parameters!$B$13*(Parameters!$B$12-J88),Parameters!$B$11)</f>
        <v>1.4755559901886954</v>
      </c>
      <c r="X88">
        <f>MIN(J88,Parameters!$B$13*(Parameters!$B$12-K88),Parameters!$B$11)</f>
        <v>2.5333333371327171</v>
      </c>
      <c r="Y88">
        <f>MIN(K88,Parameters!$B$13*(Parameters!$B$12-L88),Parameters!$B$11)</f>
        <v>2.0000000000050022</v>
      </c>
      <c r="Z88">
        <f>IF(M88="G",MIN(L88,Parameters!$B$11),0)</f>
        <v>0</v>
      </c>
      <c r="AB88">
        <f t="shared" si="25"/>
        <v>283.3125</v>
      </c>
      <c r="AC88">
        <f t="shared" si="26"/>
        <v>123.75</v>
      </c>
      <c r="AD88">
        <f t="shared" si="24"/>
        <v>159.5625</v>
      </c>
    </row>
    <row r="89" spans="2:30">
      <c r="B89" s="3">
        <f>B88+Parameters!$B$3/60</f>
        <v>21.75</v>
      </c>
      <c r="D89">
        <f t="shared" si="27"/>
        <v>3.140625</v>
      </c>
      <c r="E89">
        <f t="shared" si="28"/>
        <v>3.234375</v>
      </c>
      <c r="F89">
        <f t="shared" si="29"/>
        <v>3.328125</v>
      </c>
      <c r="G89">
        <f t="shared" si="30"/>
        <v>20.817965044323046</v>
      </c>
      <c r="H89">
        <f t="shared" si="31"/>
        <v>26.139988628055562</v>
      </c>
      <c r="I89">
        <f t="shared" si="32"/>
        <v>26.584268992085526</v>
      </c>
      <c r="J89">
        <f t="shared" si="33"/>
        <v>25.991110672678587</v>
      </c>
      <c r="K89">
        <f t="shared" si="34"/>
        <v>25.466666662862281</v>
      </c>
      <c r="L89">
        <f t="shared" si="35"/>
        <v>27.999999999994998</v>
      </c>
      <c r="M89" t="str">
        <f>IF(MOD(B89*60,Parameters!$F$3)&lt;Parameters!$F$4,"G","R")</f>
        <v>R</v>
      </c>
      <c r="Q89">
        <f t="shared" si="23"/>
        <v>3.046875</v>
      </c>
      <c r="R89">
        <f>MIN(D89,Parameters!$B$13*(Parameters!$B$12-E89),Parameters!$B$11)</f>
        <v>3.140625</v>
      </c>
      <c r="S89">
        <f>MIN(E89,Parameters!$B$13*(Parameters!$B$12-F89),Parameters!$B$11)</f>
        <v>3.234375</v>
      </c>
      <c r="T89">
        <f>MIN(F89,Parameters!$B$13*(Parameters!$B$12-G89),Parameters!$B$11)</f>
        <v>3.328125</v>
      </c>
      <c r="U89">
        <f>MIN(G89,Parameters!$B$13*(Parameters!$B$12-H89),Parameters!$B$11)</f>
        <v>1.930005685972219</v>
      </c>
      <c r="V89">
        <f>MIN(H89,Parameters!$B$13*(Parameters!$B$12-I89),Parameters!$B$11)</f>
        <v>1.7078655039572368</v>
      </c>
      <c r="W89">
        <f>MIN(I89,Parameters!$B$13*(Parameters!$B$12-J89),Parameters!$B$11)</f>
        <v>2.0044446636607063</v>
      </c>
      <c r="X89">
        <f>MIN(J89,Parameters!$B$13*(Parameters!$B$12-K89),Parameters!$B$11)</f>
        <v>2.2666666685688597</v>
      </c>
      <c r="Y89">
        <f>MIN(K89,Parameters!$B$13*(Parameters!$B$12-L89),Parameters!$B$11)</f>
        <v>1.0000000000025011</v>
      </c>
      <c r="Z89">
        <f>IF(M89="G",MIN(L89,Parameters!$B$11),0)</f>
        <v>0</v>
      </c>
      <c r="AB89">
        <f t="shared" si="25"/>
        <v>286.453125</v>
      </c>
      <c r="AC89">
        <f t="shared" si="26"/>
        <v>123.75</v>
      </c>
      <c r="AD89">
        <f t="shared" si="24"/>
        <v>162.703125</v>
      </c>
    </row>
    <row r="90" spans="2:30">
      <c r="B90" s="3">
        <f>B89+Parameters!$B$3/60</f>
        <v>22</v>
      </c>
      <c r="D90">
        <f t="shared" si="27"/>
        <v>3.046875</v>
      </c>
      <c r="E90">
        <f t="shared" si="28"/>
        <v>3.140625</v>
      </c>
      <c r="F90">
        <f t="shared" si="29"/>
        <v>3.234375</v>
      </c>
      <c r="G90">
        <f t="shared" si="30"/>
        <v>22.216084358350827</v>
      </c>
      <c r="H90">
        <f t="shared" si="31"/>
        <v>26.362128810070544</v>
      </c>
      <c r="I90">
        <f t="shared" si="32"/>
        <v>26.287689832382057</v>
      </c>
      <c r="J90">
        <f t="shared" si="33"/>
        <v>25.728888667770434</v>
      </c>
      <c r="K90">
        <f t="shared" si="34"/>
        <v>26.733333331428639</v>
      </c>
      <c r="L90">
        <f t="shared" si="35"/>
        <v>28.999999999997499</v>
      </c>
      <c r="M90" t="str">
        <f>IF(MOD(B90*60,Parameters!$F$3)&lt;Parameters!$F$4,"G","R")</f>
        <v>G</v>
      </c>
      <c r="Q90">
        <f t="shared" si="23"/>
        <v>2.953125</v>
      </c>
      <c r="R90">
        <f>MIN(D90,Parameters!$B$13*(Parameters!$B$12-E90),Parameters!$B$11)</f>
        <v>3.046875</v>
      </c>
      <c r="S90">
        <f>MIN(E90,Parameters!$B$13*(Parameters!$B$12-F90),Parameters!$B$11)</f>
        <v>3.140625</v>
      </c>
      <c r="T90">
        <f>MIN(F90,Parameters!$B$13*(Parameters!$B$12-G90),Parameters!$B$11)</f>
        <v>3.234375</v>
      </c>
      <c r="U90">
        <f>MIN(G90,Parameters!$B$13*(Parameters!$B$12-H90),Parameters!$B$11)</f>
        <v>1.8189355949647279</v>
      </c>
      <c r="V90">
        <f>MIN(H90,Parameters!$B$13*(Parameters!$B$12-I90),Parameters!$B$11)</f>
        <v>1.8561550838089715</v>
      </c>
      <c r="W90">
        <f>MIN(I90,Parameters!$B$13*(Parameters!$B$12-J90),Parameters!$B$11)</f>
        <v>2.135555666114783</v>
      </c>
      <c r="X90">
        <f>MIN(J90,Parameters!$B$13*(Parameters!$B$12-K90),Parameters!$B$11)</f>
        <v>1.6333333342856804</v>
      </c>
      <c r="Y90">
        <f>MIN(K90,Parameters!$B$13*(Parameters!$B$12-L90),Parameters!$B$11)</f>
        <v>0.50000000000125056</v>
      </c>
      <c r="Z90">
        <f>IF(M90="G",MIN(L90,Parameters!$B$11),0)</f>
        <v>7.5</v>
      </c>
      <c r="AB90">
        <f t="shared" si="25"/>
        <v>289.5</v>
      </c>
      <c r="AC90">
        <f t="shared" si="26"/>
        <v>123.75</v>
      </c>
      <c r="AD90">
        <f t="shared" si="24"/>
        <v>165.75</v>
      </c>
    </row>
    <row r="91" spans="2:30">
      <c r="B91" s="3">
        <f>B90+Parameters!$B$3/60</f>
        <v>22.25</v>
      </c>
      <c r="D91">
        <f t="shared" si="27"/>
        <v>2.953125</v>
      </c>
      <c r="E91">
        <f t="shared" si="28"/>
        <v>3.046875</v>
      </c>
      <c r="F91">
        <f t="shared" si="29"/>
        <v>3.140625</v>
      </c>
      <c r="G91">
        <f t="shared" si="30"/>
        <v>23.631523763386099</v>
      </c>
      <c r="H91">
        <f t="shared" si="31"/>
        <v>26.324909321226301</v>
      </c>
      <c r="I91">
        <f t="shared" si="32"/>
        <v>26.008289250076245</v>
      </c>
      <c r="J91">
        <f t="shared" si="33"/>
        <v>26.231110999599537</v>
      </c>
      <c r="K91">
        <f t="shared" si="34"/>
        <v>27.866666665713069</v>
      </c>
      <c r="L91">
        <f t="shared" si="35"/>
        <v>21.999999999998749</v>
      </c>
      <c r="M91" t="str">
        <f>IF(MOD(B91*60,Parameters!$F$3)&lt;Parameters!$F$4,"G","R")</f>
        <v>R</v>
      </c>
      <c r="Q91">
        <f t="shared" si="23"/>
        <v>2.859375</v>
      </c>
      <c r="R91">
        <f>MIN(D91,Parameters!$B$13*(Parameters!$B$12-E91),Parameters!$B$11)</f>
        <v>2.953125</v>
      </c>
      <c r="S91">
        <f>MIN(E91,Parameters!$B$13*(Parameters!$B$12-F91),Parameters!$B$11)</f>
        <v>3.046875</v>
      </c>
      <c r="T91">
        <f>MIN(F91,Parameters!$B$13*(Parameters!$B$12-G91),Parameters!$B$11)</f>
        <v>3.140625</v>
      </c>
      <c r="U91">
        <f>MIN(G91,Parameters!$B$13*(Parameters!$B$12-H91),Parameters!$B$11)</f>
        <v>1.8375453393868497</v>
      </c>
      <c r="V91">
        <f>MIN(H91,Parameters!$B$13*(Parameters!$B$12-I91),Parameters!$B$11)</f>
        <v>1.9958553749618773</v>
      </c>
      <c r="W91">
        <f>MIN(I91,Parameters!$B$13*(Parameters!$B$12-J91),Parameters!$B$11)</f>
        <v>1.8844445002002317</v>
      </c>
      <c r="X91">
        <f>MIN(J91,Parameters!$B$13*(Parameters!$B$12-K91),Parameters!$B$11)</f>
        <v>1.0666666671434655</v>
      </c>
      <c r="Y91">
        <f>MIN(K91,Parameters!$B$13*(Parameters!$B$12-L91),Parameters!$B$11)</f>
        <v>4.0000000000006253</v>
      </c>
      <c r="Z91">
        <f>IF(M91="G",MIN(L91,Parameters!$B$11),0)</f>
        <v>0</v>
      </c>
      <c r="AB91">
        <f t="shared" si="25"/>
        <v>292.453125</v>
      </c>
      <c r="AC91">
        <f t="shared" si="26"/>
        <v>131.25</v>
      </c>
      <c r="AD91">
        <f t="shared" si="24"/>
        <v>161.203125</v>
      </c>
    </row>
    <row r="92" spans="2:30">
      <c r="B92" s="3">
        <f>B91+Parameters!$B$3/60</f>
        <v>22.5</v>
      </c>
      <c r="D92">
        <f t="shared" si="27"/>
        <v>2.859375</v>
      </c>
      <c r="E92">
        <f t="shared" si="28"/>
        <v>2.953125</v>
      </c>
      <c r="F92">
        <f t="shared" si="29"/>
        <v>3.046875</v>
      </c>
      <c r="G92">
        <f t="shared" si="30"/>
        <v>24.934603423999249</v>
      </c>
      <c r="H92">
        <f t="shared" si="31"/>
        <v>26.166599285651273</v>
      </c>
      <c r="I92">
        <f t="shared" si="32"/>
        <v>26.119700124837891</v>
      </c>
      <c r="J92">
        <f t="shared" si="33"/>
        <v>27.048888832656303</v>
      </c>
      <c r="K92">
        <f t="shared" si="34"/>
        <v>24.933333332855909</v>
      </c>
      <c r="L92">
        <f t="shared" si="35"/>
        <v>25.999999999999375</v>
      </c>
      <c r="M92" t="str">
        <f>IF(MOD(B92*60,Parameters!$F$3)&lt;Parameters!$F$4,"G","R")</f>
        <v>R</v>
      </c>
      <c r="Q92">
        <f t="shared" si="23"/>
        <v>2.765625</v>
      </c>
      <c r="R92">
        <f>MIN(D92,Parameters!$B$13*(Parameters!$B$12-E92),Parameters!$B$11)</f>
        <v>2.859375</v>
      </c>
      <c r="S92">
        <f>MIN(E92,Parameters!$B$13*(Parameters!$B$12-F92),Parameters!$B$11)</f>
        <v>2.953125</v>
      </c>
      <c r="T92">
        <f>MIN(F92,Parameters!$B$13*(Parameters!$B$12-G92),Parameters!$B$11)</f>
        <v>2.5326982880003754</v>
      </c>
      <c r="U92">
        <f>MIN(G92,Parameters!$B$13*(Parameters!$B$12-H92),Parameters!$B$11)</f>
        <v>1.9167003571743635</v>
      </c>
      <c r="V92">
        <f>MIN(H92,Parameters!$B$13*(Parameters!$B$12-I92),Parameters!$B$11)</f>
        <v>1.9401499375810545</v>
      </c>
      <c r="W92">
        <f>MIN(I92,Parameters!$B$13*(Parameters!$B$12-J92),Parameters!$B$11)</f>
        <v>1.4755555836718486</v>
      </c>
      <c r="X92">
        <f>MIN(J92,Parameters!$B$13*(Parameters!$B$12-K92),Parameters!$B$11)</f>
        <v>2.5333333335720454</v>
      </c>
      <c r="Y92">
        <f>MIN(K92,Parameters!$B$13*(Parameters!$B$12-L92),Parameters!$B$11)</f>
        <v>2.0000000000003126</v>
      </c>
      <c r="Z92">
        <f>IF(M92="G",MIN(L92,Parameters!$B$11),0)</f>
        <v>0</v>
      </c>
      <c r="AB92">
        <f t="shared" si="25"/>
        <v>295.3125</v>
      </c>
      <c r="AC92">
        <f t="shared" si="26"/>
        <v>131.25</v>
      </c>
      <c r="AD92">
        <f t="shared" si="24"/>
        <v>164.0625</v>
      </c>
    </row>
    <row r="93" spans="2:30">
      <c r="B93" s="3">
        <f>B92+Parameters!$B$3/60</f>
        <v>22.75</v>
      </c>
      <c r="D93">
        <f t="shared" si="27"/>
        <v>2.765625</v>
      </c>
      <c r="E93">
        <f t="shared" si="28"/>
        <v>2.859375</v>
      </c>
      <c r="F93">
        <f t="shared" si="29"/>
        <v>3.4673017119996246</v>
      </c>
      <c r="G93">
        <f t="shared" si="30"/>
        <v>25.550601354825261</v>
      </c>
      <c r="H93">
        <f t="shared" si="31"/>
        <v>26.143149705244582</v>
      </c>
      <c r="I93">
        <f t="shared" si="32"/>
        <v>26.584294478747097</v>
      </c>
      <c r="J93">
        <f t="shared" si="33"/>
        <v>25.991111082756106</v>
      </c>
      <c r="K93">
        <f t="shared" si="34"/>
        <v>25.466666666427642</v>
      </c>
      <c r="L93">
        <f t="shared" si="35"/>
        <v>27.999999999999687</v>
      </c>
      <c r="M93" t="str">
        <f>IF(MOD(B93*60,Parameters!$F$3)&lt;Parameters!$F$4,"G","R")</f>
        <v>R</v>
      </c>
      <c r="Q93">
        <f t="shared" si="23"/>
        <v>2.671875</v>
      </c>
      <c r="R93">
        <f>MIN(D93,Parameters!$B$13*(Parameters!$B$12-E93),Parameters!$B$11)</f>
        <v>2.765625</v>
      </c>
      <c r="S93">
        <f>MIN(E93,Parameters!$B$13*(Parameters!$B$12-F93),Parameters!$B$11)</f>
        <v>2.859375</v>
      </c>
      <c r="T93">
        <f>MIN(F93,Parameters!$B$13*(Parameters!$B$12-G93),Parameters!$B$11)</f>
        <v>2.2246993225873695</v>
      </c>
      <c r="U93">
        <f>MIN(G93,Parameters!$B$13*(Parameters!$B$12-H93),Parameters!$B$11)</f>
        <v>1.928425147377709</v>
      </c>
      <c r="V93">
        <f>MIN(H93,Parameters!$B$13*(Parameters!$B$12-I93),Parameters!$B$11)</f>
        <v>1.7078527606264515</v>
      </c>
      <c r="W93">
        <f>MIN(I93,Parameters!$B$13*(Parameters!$B$12-J93),Parameters!$B$11)</f>
        <v>2.004444458621947</v>
      </c>
      <c r="X93">
        <f>MIN(J93,Parameters!$B$13*(Parameters!$B$12-K93),Parameters!$B$11)</f>
        <v>2.266666666786179</v>
      </c>
      <c r="Y93">
        <f>MIN(K93,Parameters!$B$13*(Parameters!$B$12-L93),Parameters!$B$11)</f>
        <v>1.0000000000001563</v>
      </c>
      <c r="Z93">
        <f>IF(M93="G",MIN(L93,Parameters!$B$11),0)</f>
        <v>0</v>
      </c>
      <c r="AB93">
        <f t="shared" si="25"/>
        <v>298.078125</v>
      </c>
      <c r="AC93">
        <f t="shared" si="26"/>
        <v>131.25</v>
      </c>
      <c r="AD93">
        <f t="shared" si="24"/>
        <v>166.828125</v>
      </c>
    </row>
    <row r="94" spans="2:30">
      <c r="B94" s="3">
        <f>B93+Parameters!$B$3/60</f>
        <v>23</v>
      </c>
      <c r="D94">
        <f t="shared" si="27"/>
        <v>2.671875</v>
      </c>
      <c r="E94">
        <f t="shared" si="28"/>
        <v>2.765625</v>
      </c>
      <c r="F94">
        <f t="shared" si="29"/>
        <v>4.1019773894122551</v>
      </c>
      <c r="G94">
        <f t="shared" si="30"/>
        <v>25.846875530034922</v>
      </c>
      <c r="H94">
        <f t="shared" si="31"/>
        <v>26.363722091995839</v>
      </c>
      <c r="I94">
        <f t="shared" si="32"/>
        <v>26.287702780751601</v>
      </c>
      <c r="J94">
        <f t="shared" si="33"/>
        <v>25.728888874591874</v>
      </c>
      <c r="K94">
        <f t="shared" si="34"/>
        <v>26.733333333213665</v>
      </c>
      <c r="L94">
        <f t="shared" si="35"/>
        <v>28.999999999999844</v>
      </c>
      <c r="M94" t="str">
        <f>IF(MOD(B94*60,Parameters!$F$3)&lt;Parameters!$F$4,"G","R")</f>
        <v>G</v>
      </c>
      <c r="Q94">
        <f t="shared" si="23"/>
        <v>2.578125</v>
      </c>
      <c r="R94">
        <f>MIN(D94,Parameters!$B$13*(Parameters!$B$12-E94),Parameters!$B$11)</f>
        <v>2.671875</v>
      </c>
      <c r="S94">
        <f>MIN(E94,Parameters!$B$13*(Parameters!$B$12-F94),Parameters!$B$11)</f>
        <v>2.765625</v>
      </c>
      <c r="T94">
        <f>MIN(F94,Parameters!$B$13*(Parameters!$B$12-G94),Parameters!$B$11)</f>
        <v>2.0765622349825392</v>
      </c>
      <c r="U94">
        <f>MIN(G94,Parameters!$B$13*(Parameters!$B$12-H94),Parameters!$B$11)</f>
        <v>1.8181389540020803</v>
      </c>
      <c r="V94">
        <f>MIN(H94,Parameters!$B$13*(Parameters!$B$12-I94),Parameters!$B$11)</f>
        <v>1.8561486096241993</v>
      </c>
      <c r="W94">
        <f>MIN(I94,Parameters!$B$13*(Parameters!$B$12-J94),Parameters!$B$11)</f>
        <v>2.135555562704063</v>
      </c>
      <c r="X94">
        <f>MIN(J94,Parameters!$B$13*(Parameters!$B$12-K94),Parameters!$B$11)</f>
        <v>1.6333333333931677</v>
      </c>
      <c r="Y94">
        <f>MIN(K94,Parameters!$B$13*(Parameters!$B$12-L94),Parameters!$B$11)</f>
        <v>0.50000000000007816</v>
      </c>
      <c r="Z94">
        <f>IF(M94="G",MIN(L94,Parameters!$B$11),0)</f>
        <v>7.5</v>
      </c>
      <c r="AB94">
        <f t="shared" si="25"/>
        <v>300.75</v>
      </c>
      <c r="AC94">
        <f t="shared" si="26"/>
        <v>131.25</v>
      </c>
      <c r="AD94">
        <f t="shared" si="24"/>
        <v>169.5</v>
      </c>
    </row>
    <row r="95" spans="2:30">
      <c r="B95" s="3">
        <f>B94+Parameters!$B$3/60</f>
        <v>23.25</v>
      </c>
      <c r="D95">
        <f t="shared" si="27"/>
        <v>2.578125</v>
      </c>
      <c r="E95">
        <f t="shared" si="28"/>
        <v>2.671875</v>
      </c>
      <c r="F95">
        <f t="shared" si="29"/>
        <v>4.7910401544297159</v>
      </c>
      <c r="G95">
        <f t="shared" si="30"/>
        <v>26.105298811015381</v>
      </c>
      <c r="H95">
        <f t="shared" si="31"/>
        <v>26.32571243637372</v>
      </c>
      <c r="I95">
        <f t="shared" si="32"/>
        <v>26.008295827671738</v>
      </c>
      <c r="J95">
        <f t="shared" si="33"/>
        <v>26.231111103902769</v>
      </c>
      <c r="K95">
        <f t="shared" si="34"/>
        <v>27.866666666606754</v>
      </c>
      <c r="L95">
        <f t="shared" si="35"/>
        <v>21.999999999999922</v>
      </c>
      <c r="M95" t="str">
        <f>IF(MOD(B95*60,Parameters!$F$3)&lt;Parameters!$F$4,"G","R")</f>
        <v>R</v>
      </c>
      <c r="Q95">
        <f t="shared" si="23"/>
        <v>2.484375</v>
      </c>
      <c r="R95">
        <f>MIN(D95,Parameters!$B$13*(Parameters!$B$12-E95),Parameters!$B$11)</f>
        <v>2.578125</v>
      </c>
      <c r="S95">
        <f>MIN(E95,Parameters!$B$13*(Parameters!$B$12-F95),Parameters!$B$11)</f>
        <v>2.671875</v>
      </c>
      <c r="T95">
        <f>MIN(F95,Parameters!$B$13*(Parameters!$B$12-G95),Parameters!$B$11)</f>
        <v>1.9473505944923097</v>
      </c>
      <c r="U95">
        <f>MIN(G95,Parameters!$B$13*(Parameters!$B$12-H95),Parameters!$B$11)</f>
        <v>1.8371437818131398</v>
      </c>
      <c r="V95">
        <f>MIN(H95,Parameters!$B$13*(Parameters!$B$12-I95),Parameters!$B$11)</f>
        <v>1.9958520861641311</v>
      </c>
      <c r="W95">
        <f>MIN(I95,Parameters!$B$13*(Parameters!$B$12-J95),Parameters!$B$11)</f>
        <v>1.8844444480486153</v>
      </c>
      <c r="X95">
        <f>MIN(J95,Parameters!$B$13*(Parameters!$B$12-K95),Parameters!$B$11)</f>
        <v>1.0666666666966229</v>
      </c>
      <c r="Y95">
        <f>MIN(K95,Parameters!$B$13*(Parameters!$B$12-L95),Parameters!$B$11)</f>
        <v>4.0000000000000391</v>
      </c>
      <c r="Z95">
        <f>IF(M95="G",MIN(L95,Parameters!$B$11),0)</f>
        <v>0</v>
      </c>
      <c r="AB95">
        <f t="shared" si="25"/>
        <v>303.328125</v>
      </c>
      <c r="AC95">
        <f t="shared" si="26"/>
        <v>138.75</v>
      </c>
      <c r="AD95">
        <f t="shared" si="24"/>
        <v>164.578125</v>
      </c>
    </row>
    <row r="96" spans="2:30">
      <c r="B96" s="3">
        <f>B95+Parameters!$B$3/60</f>
        <v>23.5</v>
      </c>
      <c r="D96">
        <f t="shared" si="27"/>
        <v>2.484375</v>
      </c>
      <c r="E96">
        <f t="shared" si="28"/>
        <v>2.578125</v>
      </c>
      <c r="F96">
        <f t="shared" si="29"/>
        <v>5.5155645599374061</v>
      </c>
      <c r="G96">
        <f t="shared" si="30"/>
        <v>26.215505623694551</v>
      </c>
      <c r="H96">
        <f t="shared" si="31"/>
        <v>26.167004132022729</v>
      </c>
      <c r="I96">
        <f t="shared" si="32"/>
        <v>26.119703465787254</v>
      </c>
      <c r="J96">
        <f t="shared" si="33"/>
        <v>27.048888885254762</v>
      </c>
      <c r="K96">
        <f t="shared" si="34"/>
        <v>24.933333333303338</v>
      </c>
      <c r="L96">
        <f t="shared" si="35"/>
        <v>25.999999999999961</v>
      </c>
      <c r="M96" t="str">
        <f>IF(MOD(B96*60,Parameters!$F$3)&lt;Parameters!$F$4,"G","R")</f>
        <v>R</v>
      </c>
      <c r="Q96">
        <f t="shared" si="23"/>
        <v>2.390625</v>
      </c>
      <c r="R96">
        <f>MIN(D96,Parameters!$B$13*(Parameters!$B$12-E96),Parameters!$B$11)</f>
        <v>2.484375</v>
      </c>
      <c r="S96">
        <f>MIN(E96,Parameters!$B$13*(Parameters!$B$12-F96),Parameters!$B$11)</f>
        <v>2.578125</v>
      </c>
      <c r="T96">
        <f>MIN(F96,Parameters!$B$13*(Parameters!$B$12-G96),Parameters!$B$11)</f>
        <v>1.8922471881527247</v>
      </c>
      <c r="U96">
        <f>MIN(G96,Parameters!$B$13*(Parameters!$B$12-H96),Parameters!$B$11)</f>
        <v>1.9164979339886354</v>
      </c>
      <c r="V96">
        <f>MIN(H96,Parameters!$B$13*(Parameters!$B$12-I96),Parameters!$B$11)</f>
        <v>1.9401482671063732</v>
      </c>
      <c r="W96">
        <f>MIN(I96,Parameters!$B$13*(Parameters!$B$12-J96),Parameters!$B$11)</f>
        <v>1.4755555573726191</v>
      </c>
      <c r="X96">
        <f>MIN(J96,Parameters!$B$13*(Parameters!$B$12-K96),Parameters!$B$11)</f>
        <v>2.533333333348331</v>
      </c>
      <c r="Y96">
        <f>MIN(K96,Parameters!$B$13*(Parameters!$B$12-L96),Parameters!$B$11)</f>
        <v>2.0000000000000195</v>
      </c>
      <c r="Z96">
        <f>IF(M96="G",MIN(L96,Parameters!$B$11),0)</f>
        <v>0</v>
      </c>
      <c r="AB96">
        <f t="shared" si="25"/>
        <v>305.8125</v>
      </c>
      <c r="AC96">
        <f t="shared" si="26"/>
        <v>138.75</v>
      </c>
      <c r="AD96">
        <f t="shared" si="24"/>
        <v>167.0625</v>
      </c>
    </row>
    <row r="97" spans="2:30">
      <c r="B97" s="3">
        <f>B96+Parameters!$B$3/60</f>
        <v>23.75</v>
      </c>
      <c r="D97">
        <f t="shared" si="27"/>
        <v>2.390625</v>
      </c>
      <c r="E97">
        <f t="shared" si="28"/>
        <v>2.484375</v>
      </c>
      <c r="F97">
        <f t="shared" si="29"/>
        <v>6.2014423717846814</v>
      </c>
      <c r="G97">
        <f t="shared" si="30"/>
        <v>26.19125487785864</v>
      </c>
      <c r="H97">
        <f t="shared" si="31"/>
        <v>26.14335379890499</v>
      </c>
      <c r="I97">
        <f t="shared" si="32"/>
        <v>26.584296175521008</v>
      </c>
      <c r="J97">
        <f t="shared" si="33"/>
        <v>25.99111110927905</v>
      </c>
      <c r="K97">
        <f t="shared" si="34"/>
        <v>25.466666666651648</v>
      </c>
      <c r="L97">
        <f t="shared" si="35"/>
        <v>27.999999999999979</v>
      </c>
      <c r="M97" t="str">
        <f>IF(MOD(B97*60,Parameters!$F$3)&lt;Parameters!$F$4,"G","R")</f>
        <v>R</v>
      </c>
      <c r="Q97">
        <f t="shared" si="23"/>
        <v>2.296875</v>
      </c>
      <c r="R97">
        <f>MIN(D97,Parameters!$B$13*(Parameters!$B$12-E97),Parameters!$B$11)</f>
        <v>2.390625</v>
      </c>
      <c r="S97">
        <f>MIN(E97,Parameters!$B$13*(Parameters!$B$12-F97),Parameters!$B$11)</f>
        <v>2.484375</v>
      </c>
      <c r="T97">
        <f>MIN(F97,Parameters!$B$13*(Parameters!$B$12-G97),Parameters!$B$11)</f>
        <v>1.9043725610706801</v>
      </c>
      <c r="U97">
        <f>MIN(G97,Parameters!$B$13*(Parameters!$B$12-H97),Parameters!$B$11)</f>
        <v>1.9283231005475052</v>
      </c>
      <c r="V97">
        <f>MIN(H97,Parameters!$B$13*(Parameters!$B$12-I97),Parameters!$B$11)</f>
        <v>1.7078519122394962</v>
      </c>
      <c r="W97">
        <f>MIN(I97,Parameters!$B$13*(Parameters!$B$12-J97),Parameters!$B$11)</f>
        <v>2.0044444453604751</v>
      </c>
      <c r="X97">
        <f>MIN(J97,Parameters!$B$13*(Parameters!$B$12-K97),Parameters!$B$11)</f>
        <v>2.2666666666741762</v>
      </c>
      <c r="Y97">
        <f>MIN(K97,Parameters!$B$13*(Parameters!$B$12-L97),Parameters!$B$11)</f>
        <v>1.0000000000000107</v>
      </c>
      <c r="Z97">
        <f>IF(M97="G",MIN(L97,Parameters!$B$11),0)</f>
        <v>0</v>
      </c>
      <c r="AB97">
        <f t="shared" si="25"/>
        <v>308.203125</v>
      </c>
      <c r="AC97">
        <f t="shared" si="26"/>
        <v>138.75</v>
      </c>
      <c r="AD97">
        <f t="shared" si="24"/>
        <v>169.453125</v>
      </c>
    </row>
    <row r="98" spans="2:30">
      <c r="B98" s="3">
        <f>B97+Parameters!$B$3/60</f>
        <v>24</v>
      </c>
      <c r="D98">
        <f t="shared" si="27"/>
        <v>2.296875</v>
      </c>
      <c r="E98">
        <f t="shared" si="28"/>
        <v>2.390625</v>
      </c>
      <c r="F98">
        <f t="shared" si="29"/>
        <v>6.7814448107140013</v>
      </c>
      <c r="G98">
        <f t="shared" si="30"/>
        <v>26.167304338381815</v>
      </c>
      <c r="H98">
        <f t="shared" si="31"/>
        <v>26.363824987213</v>
      </c>
      <c r="I98">
        <f t="shared" si="32"/>
        <v>26.287703642400025</v>
      </c>
      <c r="J98">
        <f t="shared" si="33"/>
        <v>25.728888887965347</v>
      </c>
      <c r="K98">
        <f t="shared" si="34"/>
        <v>26.733333333325813</v>
      </c>
      <c r="L98">
        <f t="shared" si="35"/>
        <v>28.999999999999989</v>
      </c>
      <c r="M98" t="str">
        <f>IF(MOD(B98*60,Parameters!$F$3)&lt;Parameters!$F$4,"G","R")</f>
        <v>G</v>
      </c>
      <c r="Q98">
        <f t="shared" si="23"/>
        <v>2.203125</v>
      </c>
      <c r="R98">
        <f>MIN(D98,Parameters!$B$13*(Parameters!$B$12-E98),Parameters!$B$11)</f>
        <v>2.296875</v>
      </c>
      <c r="S98">
        <f>MIN(E98,Parameters!$B$13*(Parameters!$B$12-F98),Parameters!$B$11)</f>
        <v>2.390625</v>
      </c>
      <c r="T98">
        <f>MIN(F98,Parameters!$B$13*(Parameters!$B$12-G98),Parameters!$B$11)</f>
        <v>1.9163478308090927</v>
      </c>
      <c r="U98">
        <f>MIN(G98,Parameters!$B$13*(Parameters!$B$12-H98),Parameters!$B$11)</f>
        <v>1.8180875063934998</v>
      </c>
      <c r="V98">
        <f>MIN(H98,Parameters!$B$13*(Parameters!$B$12-I98),Parameters!$B$11)</f>
        <v>1.8561481787999874</v>
      </c>
      <c r="W98">
        <f>MIN(I98,Parameters!$B$13*(Parameters!$B$12-J98),Parameters!$B$11)</f>
        <v>2.1355555560173265</v>
      </c>
      <c r="X98">
        <f>MIN(J98,Parameters!$B$13*(Parameters!$B$12-K98),Parameters!$B$11)</f>
        <v>1.6333333333370934</v>
      </c>
      <c r="Y98">
        <f>MIN(K98,Parameters!$B$13*(Parameters!$B$12-L98),Parameters!$B$11)</f>
        <v>0.50000000000000533</v>
      </c>
      <c r="Z98">
        <f>IF(M98="G",MIN(L98,Parameters!$B$11),0)</f>
        <v>7.5</v>
      </c>
      <c r="AB98">
        <f t="shared" si="25"/>
        <v>310.5</v>
      </c>
      <c r="AC98">
        <f t="shared" si="26"/>
        <v>138.75</v>
      </c>
      <c r="AD98">
        <f t="shared" si="24"/>
        <v>171.75</v>
      </c>
    </row>
    <row r="99" spans="2:30">
      <c r="B99" s="3">
        <f>B98+Parameters!$B$3/60</f>
        <v>24.25</v>
      </c>
      <c r="D99">
        <f t="shared" si="27"/>
        <v>2.203125</v>
      </c>
      <c r="E99">
        <f t="shared" si="28"/>
        <v>2.296875</v>
      </c>
      <c r="F99">
        <f t="shared" si="29"/>
        <v>7.2557219799049086</v>
      </c>
      <c r="G99">
        <f t="shared" si="30"/>
        <v>26.265564662797406</v>
      </c>
      <c r="H99">
        <f t="shared" si="31"/>
        <v>26.325764314806513</v>
      </c>
      <c r="I99">
        <f t="shared" si="32"/>
        <v>26.008296265182686</v>
      </c>
      <c r="J99">
        <f t="shared" si="33"/>
        <v>26.231111110645578</v>
      </c>
      <c r="K99">
        <f t="shared" si="34"/>
        <v>27.866666666662901</v>
      </c>
      <c r="L99">
        <f t="shared" si="35"/>
        <v>21.999999999999993</v>
      </c>
      <c r="M99" t="str">
        <f>IF(MOD(B99*60,Parameters!$F$3)&lt;Parameters!$F$4,"G","R")</f>
        <v>R</v>
      </c>
      <c r="Q99">
        <f t="shared" si="23"/>
        <v>2.109375</v>
      </c>
      <c r="R99">
        <f>MIN(D99,Parameters!$B$13*(Parameters!$B$12-E99),Parameters!$B$11)</f>
        <v>2.203125</v>
      </c>
      <c r="S99">
        <f>MIN(E99,Parameters!$B$13*(Parameters!$B$12-F99),Parameters!$B$11)</f>
        <v>2.296875</v>
      </c>
      <c r="T99">
        <f>MIN(F99,Parameters!$B$13*(Parameters!$B$12-G99),Parameters!$B$11)</f>
        <v>1.8672176686012971</v>
      </c>
      <c r="U99">
        <f>MIN(G99,Parameters!$B$13*(Parameters!$B$12-H99),Parameters!$B$11)</f>
        <v>1.8371178425967436</v>
      </c>
      <c r="V99">
        <f>MIN(H99,Parameters!$B$13*(Parameters!$B$12-I99),Parameters!$B$11)</f>
        <v>1.9958518674086569</v>
      </c>
      <c r="W99">
        <f>MIN(I99,Parameters!$B$13*(Parameters!$B$12-J99),Parameters!$B$11)</f>
        <v>1.8844444446772108</v>
      </c>
      <c r="X99">
        <f>MIN(J99,Parameters!$B$13*(Parameters!$B$12-K99),Parameters!$B$11)</f>
        <v>1.0666666666685494</v>
      </c>
      <c r="Y99">
        <f>MIN(K99,Parameters!$B$13*(Parameters!$B$12-L99),Parameters!$B$11)</f>
        <v>4.0000000000000036</v>
      </c>
      <c r="Z99">
        <f>IF(M99="G",MIN(L99,Parameters!$B$11),0)</f>
        <v>0</v>
      </c>
      <c r="AB99">
        <f t="shared" si="25"/>
        <v>312.703125</v>
      </c>
      <c r="AC99">
        <f t="shared" si="26"/>
        <v>146.25</v>
      </c>
      <c r="AD99">
        <f t="shared" si="24"/>
        <v>166.453125</v>
      </c>
    </row>
    <row r="100" spans="2:30">
      <c r="B100" s="3">
        <f>B99+Parameters!$B$3/60</f>
        <v>24.5</v>
      </c>
      <c r="D100">
        <f t="shared" si="27"/>
        <v>2.109375</v>
      </c>
      <c r="E100">
        <f t="shared" si="28"/>
        <v>2.203125</v>
      </c>
      <c r="F100">
        <f t="shared" si="29"/>
        <v>7.6853793113036115</v>
      </c>
      <c r="G100">
        <f t="shared" si="30"/>
        <v>26.295664488801958</v>
      </c>
      <c r="H100">
        <f t="shared" si="31"/>
        <v>26.167030289994599</v>
      </c>
      <c r="I100">
        <f t="shared" si="32"/>
        <v>26.119703687914132</v>
      </c>
      <c r="J100">
        <f t="shared" si="33"/>
        <v>27.04888888865424</v>
      </c>
      <c r="K100">
        <f t="shared" si="34"/>
        <v>24.933333333331447</v>
      </c>
      <c r="L100">
        <f t="shared" si="35"/>
        <v>25.999999999999996</v>
      </c>
      <c r="M100" t="str">
        <f>IF(MOD(B100*60,Parameters!$F$3)&lt;Parameters!$F$4,"G","R")</f>
        <v>R</v>
      </c>
      <c r="Q100">
        <f t="shared" si="23"/>
        <v>2.015625</v>
      </c>
      <c r="R100">
        <f>MIN(D100,Parameters!$B$13*(Parameters!$B$12-E100),Parameters!$B$11)</f>
        <v>2.109375</v>
      </c>
      <c r="S100">
        <f>MIN(E100,Parameters!$B$13*(Parameters!$B$12-F100),Parameters!$B$11)</f>
        <v>2.203125</v>
      </c>
      <c r="T100">
        <f>MIN(F100,Parameters!$B$13*(Parameters!$B$12-G100),Parameters!$B$11)</f>
        <v>1.8521677555990212</v>
      </c>
      <c r="U100">
        <f>MIN(G100,Parameters!$B$13*(Parameters!$B$12-H100),Parameters!$B$11)</f>
        <v>1.9164848550027003</v>
      </c>
      <c r="V100">
        <f>MIN(H100,Parameters!$B$13*(Parameters!$B$12-I100),Parameters!$B$11)</f>
        <v>1.9401481560429339</v>
      </c>
      <c r="W100">
        <f>MIN(I100,Parameters!$B$13*(Parameters!$B$12-J100),Parameters!$B$11)</f>
        <v>1.4755555556728801</v>
      </c>
      <c r="X100">
        <f>MIN(J100,Parameters!$B$13*(Parameters!$B$12-K100),Parameters!$B$11)</f>
        <v>2.5333333333342765</v>
      </c>
      <c r="Y100">
        <f>MIN(K100,Parameters!$B$13*(Parameters!$B$12-L100),Parameters!$B$11)</f>
        <v>2.0000000000000018</v>
      </c>
      <c r="Z100">
        <f>IF(M100="G",MIN(L100,Parameters!$B$11),0)</f>
        <v>0</v>
      </c>
      <c r="AB100">
        <f t="shared" si="25"/>
        <v>314.8125</v>
      </c>
      <c r="AC100">
        <f t="shared" si="26"/>
        <v>146.25</v>
      </c>
      <c r="AD100">
        <f t="shared" si="24"/>
        <v>168.5625</v>
      </c>
    </row>
    <row r="101" spans="2:30">
      <c r="B101" s="3">
        <f>B100+Parameters!$B$3/60</f>
        <v>24.75</v>
      </c>
      <c r="D101">
        <f t="shared" si="27"/>
        <v>2.015625</v>
      </c>
      <c r="E101">
        <f t="shared" si="28"/>
        <v>2.109375</v>
      </c>
      <c r="F101">
        <f t="shared" si="29"/>
        <v>8.0363365557045903</v>
      </c>
      <c r="G101">
        <f t="shared" si="30"/>
        <v>26.23134738939828</v>
      </c>
      <c r="H101">
        <f t="shared" si="31"/>
        <v>26.143366988954366</v>
      </c>
      <c r="I101">
        <f t="shared" si="32"/>
        <v>26.584296288284186</v>
      </c>
      <c r="J101">
        <f t="shared" si="33"/>
        <v>25.991111110992843</v>
      </c>
      <c r="K101">
        <f t="shared" si="34"/>
        <v>25.466666666665724</v>
      </c>
      <c r="L101">
        <f t="shared" si="35"/>
        <v>28</v>
      </c>
      <c r="M101" t="str">
        <f>IF(MOD(B101*60,Parameters!$F$3)&lt;Parameters!$F$4,"G","R")</f>
        <v>R</v>
      </c>
      <c r="Q101">
        <f t="shared" si="23"/>
        <v>1.921875</v>
      </c>
      <c r="R101">
        <f>MIN(D101,Parameters!$B$13*(Parameters!$B$12-E101),Parameters!$B$11)</f>
        <v>2.015625</v>
      </c>
      <c r="S101">
        <f>MIN(E101,Parameters!$B$13*(Parameters!$B$12-F101),Parameters!$B$11)</f>
        <v>2.109375</v>
      </c>
      <c r="T101">
        <f>MIN(F101,Parameters!$B$13*(Parameters!$B$12-G101),Parameters!$B$11)</f>
        <v>1.8843263053008599</v>
      </c>
      <c r="U101">
        <f>MIN(G101,Parameters!$B$13*(Parameters!$B$12-H101),Parameters!$B$11)</f>
        <v>1.9283165055228171</v>
      </c>
      <c r="V101">
        <f>MIN(H101,Parameters!$B$13*(Parameters!$B$12-I101),Parameters!$B$11)</f>
        <v>1.707851855857907</v>
      </c>
      <c r="W101">
        <f>MIN(I101,Parameters!$B$13*(Parameters!$B$12-J101),Parameters!$B$11)</f>
        <v>2.0044444445035783</v>
      </c>
      <c r="X101">
        <f>MIN(J101,Parameters!$B$13*(Parameters!$B$12-K101),Parameters!$B$11)</f>
        <v>2.2666666666671382</v>
      </c>
      <c r="Y101">
        <f>MIN(K101,Parameters!$B$13*(Parameters!$B$12-L101),Parameters!$B$11)</f>
        <v>1</v>
      </c>
      <c r="Z101">
        <f>IF(M101="G",MIN(L101,Parameters!$B$11),0)</f>
        <v>0</v>
      </c>
      <c r="AB101">
        <f t="shared" si="25"/>
        <v>316.828125</v>
      </c>
      <c r="AC101">
        <f t="shared" si="26"/>
        <v>146.25</v>
      </c>
      <c r="AD101">
        <f t="shared" si="24"/>
        <v>170.578125</v>
      </c>
    </row>
    <row r="102" spans="2:30">
      <c r="B102" s="3">
        <f>B101+Parameters!$B$3/60</f>
        <v>25</v>
      </c>
      <c r="D102">
        <f t="shared" si="27"/>
        <v>1.921875</v>
      </c>
      <c r="E102">
        <f t="shared" si="28"/>
        <v>2.015625</v>
      </c>
      <c r="F102">
        <f t="shared" si="29"/>
        <v>8.2613852504037304</v>
      </c>
      <c r="G102">
        <f t="shared" si="30"/>
        <v>26.187357189176325</v>
      </c>
      <c r="H102">
        <f t="shared" si="31"/>
        <v>26.363831638619278</v>
      </c>
      <c r="I102">
        <f t="shared" si="32"/>
        <v>26.287703699638513</v>
      </c>
      <c r="J102">
        <f t="shared" si="33"/>
        <v>25.728888888829285</v>
      </c>
      <c r="K102">
        <f t="shared" si="34"/>
        <v>26.733333333332862</v>
      </c>
      <c r="L102">
        <f t="shared" si="35"/>
        <v>29</v>
      </c>
      <c r="M102" t="str">
        <f>IF(MOD(B102*60,Parameters!$F$3)&lt;Parameters!$F$4,"G","R")</f>
        <v>G</v>
      </c>
      <c r="Q102">
        <f t="shared" si="23"/>
        <v>1.828125</v>
      </c>
      <c r="R102">
        <f>MIN(D102,Parameters!$B$13*(Parameters!$B$12-E102),Parameters!$B$11)</f>
        <v>1.921875</v>
      </c>
      <c r="S102">
        <f>MIN(E102,Parameters!$B$13*(Parameters!$B$12-F102),Parameters!$B$11)</f>
        <v>2.015625</v>
      </c>
      <c r="T102">
        <f>MIN(F102,Parameters!$B$13*(Parameters!$B$12-G102),Parameters!$B$11)</f>
        <v>1.9063214054118376</v>
      </c>
      <c r="U102">
        <f>MIN(G102,Parameters!$B$13*(Parameters!$B$12-H102),Parameters!$B$11)</f>
        <v>1.8180841806903612</v>
      </c>
      <c r="V102">
        <f>MIN(H102,Parameters!$B$13*(Parameters!$B$12-I102),Parameters!$B$11)</f>
        <v>1.8561481501807435</v>
      </c>
      <c r="W102">
        <f>MIN(I102,Parameters!$B$13*(Parameters!$B$12-J102),Parameters!$B$11)</f>
        <v>2.1355555555853574</v>
      </c>
      <c r="X102">
        <f>MIN(J102,Parameters!$B$13*(Parameters!$B$12-K102),Parameters!$B$11)</f>
        <v>1.6333333333335691</v>
      </c>
      <c r="Y102">
        <f>MIN(K102,Parameters!$B$13*(Parameters!$B$12-L102),Parameters!$B$11)</f>
        <v>0.5</v>
      </c>
      <c r="Z102">
        <f>IF(M102="G",MIN(L102,Parameters!$B$11),0)</f>
        <v>7.5</v>
      </c>
      <c r="AB102">
        <f t="shared" si="25"/>
        <v>318.75</v>
      </c>
      <c r="AC102">
        <f t="shared" si="26"/>
        <v>146.25</v>
      </c>
      <c r="AD102">
        <f t="shared" si="24"/>
        <v>172.5</v>
      </c>
    </row>
    <row r="103" spans="2:30">
      <c r="B103" s="3">
        <f>B102+Parameters!$B$3/60</f>
        <v>25.25</v>
      </c>
      <c r="D103">
        <f t="shared" si="27"/>
        <v>1.828125</v>
      </c>
      <c r="E103">
        <f t="shared" si="28"/>
        <v>1.921875</v>
      </c>
      <c r="F103">
        <f t="shared" si="29"/>
        <v>8.3706888449918928</v>
      </c>
      <c r="G103">
        <f t="shared" si="30"/>
        <v>26.275594413897799</v>
      </c>
      <c r="H103">
        <f t="shared" si="31"/>
        <v>26.325767669128894</v>
      </c>
      <c r="I103">
        <f t="shared" si="32"/>
        <v>26.008296294233901</v>
      </c>
      <c r="J103">
        <f t="shared" si="33"/>
        <v>26.231111111081077</v>
      </c>
      <c r="K103">
        <f t="shared" si="34"/>
        <v>27.866666666666433</v>
      </c>
      <c r="L103">
        <f t="shared" si="35"/>
        <v>22</v>
      </c>
      <c r="M103" t="str">
        <f>IF(MOD(B103*60,Parameters!$F$3)&lt;Parameters!$F$4,"G","R")</f>
        <v>R</v>
      </c>
      <c r="Q103">
        <f t="shared" si="23"/>
        <v>1.734375</v>
      </c>
      <c r="R103">
        <f>MIN(D103,Parameters!$B$13*(Parameters!$B$12-E103),Parameters!$B$11)</f>
        <v>1.828125</v>
      </c>
      <c r="S103">
        <f>MIN(E103,Parameters!$B$13*(Parameters!$B$12-F103),Parameters!$B$11)</f>
        <v>1.921875</v>
      </c>
      <c r="T103">
        <f>MIN(F103,Parameters!$B$13*(Parameters!$B$12-G103),Parameters!$B$11)</f>
        <v>1.8622027930511003</v>
      </c>
      <c r="U103">
        <f>MIN(G103,Parameters!$B$13*(Parameters!$B$12-H103),Parameters!$B$11)</f>
        <v>1.8371161654355532</v>
      </c>
      <c r="V103">
        <f>MIN(H103,Parameters!$B$13*(Parameters!$B$12-I103),Parameters!$B$11)</f>
        <v>1.9958518528830496</v>
      </c>
      <c r="W103">
        <f>MIN(I103,Parameters!$B$13*(Parameters!$B$12-J103),Parameters!$B$11)</f>
        <v>1.8844444444594615</v>
      </c>
      <c r="X103">
        <f>MIN(J103,Parameters!$B$13*(Parameters!$B$12-K103),Parameters!$B$11)</f>
        <v>1.0666666666667837</v>
      </c>
      <c r="Y103">
        <f>MIN(K103,Parameters!$B$13*(Parameters!$B$12-L103),Parameters!$B$11)</f>
        <v>4</v>
      </c>
      <c r="Z103">
        <f>IF(M103="G",MIN(L103,Parameters!$B$11),0)</f>
        <v>0</v>
      </c>
      <c r="AB103">
        <f t="shared" si="25"/>
        <v>320.578125</v>
      </c>
      <c r="AC103">
        <f t="shared" si="26"/>
        <v>153.75</v>
      </c>
      <c r="AD103">
        <f t="shared" si="24"/>
        <v>166.828125</v>
      </c>
    </row>
    <row r="104" spans="2:30">
      <c r="B104" s="3">
        <f>B103+Parameters!$B$3/60</f>
        <v>25.5</v>
      </c>
      <c r="D104">
        <f t="shared" si="27"/>
        <v>1.734375</v>
      </c>
      <c r="E104">
        <f t="shared" si="28"/>
        <v>1.828125</v>
      </c>
      <c r="F104">
        <f t="shared" si="29"/>
        <v>8.4303610519407925</v>
      </c>
      <c r="G104">
        <f t="shared" si="30"/>
        <v>26.300681041513347</v>
      </c>
      <c r="H104">
        <f t="shared" si="31"/>
        <v>26.167031981681397</v>
      </c>
      <c r="I104">
        <f t="shared" si="32"/>
        <v>26.119703702657489</v>
      </c>
      <c r="J104">
        <f t="shared" si="33"/>
        <v>27.048888888873755</v>
      </c>
      <c r="K104">
        <f t="shared" si="34"/>
        <v>24.933333333333216</v>
      </c>
      <c r="L104">
        <f t="shared" si="35"/>
        <v>26</v>
      </c>
      <c r="M104" t="str">
        <f>IF(MOD(B104*60,Parameters!$F$3)&lt;Parameters!$F$4,"G","R")</f>
        <v>R</v>
      </c>
      <c r="Q104">
        <f t="shared" si="23"/>
        <v>1.640625</v>
      </c>
      <c r="R104">
        <f>MIN(D104,Parameters!$B$13*(Parameters!$B$12-E104),Parameters!$B$11)</f>
        <v>1.734375</v>
      </c>
      <c r="S104">
        <f>MIN(E104,Parameters!$B$13*(Parameters!$B$12-F104),Parameters!$B$11)</f>
        <v>1.828125</v>
      </c>
      <c r="T104">
        <f>MIN(F104,Parameters!$B$13*(Parameters!$B$12-G104),Parameters!$B$11)</f>
        <v>1.8496594792433267</v>
      </c>
      <c r="U104">
        <f>MIN(G104,Parameters!$B$13*(Parameters!$B$12-H104),Parameters!$B$11)</f>
        <v>1.9164840091593014</v>
      </c>
      <c r="V104">
        <f>MIN(H104,Parameters!$B$13*(Parameters!$B$12-I104),Parameters!$B$11)</f>
        <v>1.9401481486712555</v>
      </c>
      <c r="W104">
        <f>MIN(I104,Parameters!$B$13*(Parameters!$B$12-J104),Parameters!$B$11)</f>
        <v>1.4755555555631226</v>
      </c>
      <c r="X104">
        <f>MIN(J104,Parameters!$B$13*(Parameters!$B$12-K104),Parameters!$B$11)</f>
        <v>2.5333333333333918</v>
      </c>
      <c r="Y104">
        <f>MIN(K104,Parameters!$B$13*(Parameters!$B$12-L104),Parameters!$B$11)</f>
        <v>2</v>
      </c>
      <c r="Z104">
        <f>IF(M104="G",MIN(L104,Parameters!$B$11),0)</f>
        <v>0</v>
      </c>
      <c r="AB104">
        <f t="shared" si="25"/>
        <v>322.3125</v>
      </c>
      <c r="AC104">
        <f t="shared" si="26"/>
        <v>153.75</v>
      </c>
      <c r="AD104">
        <f t="shared" si="24"/>
        <v>168.5625</v>
      </c>
    </row>
    <row r="105" spans="2:30">
      <c r="B105" s="3">
        <f>B104+Parameters!$B$3/60</f>
        <v>25.75</v>
      </c>
      <c r="D105">
        <f t="shared" si="27"/>
        <v>1.640625</v>
      </c>
      <c r="E105">
        <f t="shared" si="28"/>
        <v>1.734375</v>
      </c>
      <c r="F105">
        <f t="shared" si="29"/>
        <v>8.4088265726974658</v>
      </c>
      <c r="G105">
        <f t="shared" si="30"/>
        <v>26.23385651159737</v>
      </c>
      <c r="H105">
        <f t="shared" si="31"/>
        <v>26.143367842169443</v>
      </c>
      <c r="I105">
        <f t="shared" si="32"/>
        <v>26.584296295765622</v>
      </c>
      <c r="J105">
        <f t="shared" si="33"/>
        <v>25.991111111103486</v>
      </c>
      <c r="K105">
        <f t="shared" si="34"/>
        <v>25.466666666666608</v>
      </c>
      <c r="L105">
        <f t="shared" si="35"/>
        <v>28</v>
      </c>
      <c r="M105" t="str">
        <f>IF(MOD(B105*60,Parameters!$F$3)&lt;Parameters!$F$4,"G","R")</f>
        <v>R</v>
      </c>
      <c r="Q105">
        <f t="shared" si="23"/>
        <v>1.546875</v>
      </c>
      <c r="R105">
        <f>MIN(D105,Parameters!$B$13*(Parameters!$B$12-E105),Parameters!$B$11)</f>
        <v>1.640625</v>
      </c>
      <c r="S105">
        <f>MIN(E105,Parameters!$B$13*(Parameters!$B$12-F105),Parameters!$B$11)</f>
        <v>1.734375</v>
      </c>
      <c r="T105">
        <f>MIN(F105,Parameters!$B$13*(Parameters!$B$12-G105),Parameters!$B$11)</f>
        <v>1.883071744201315</v>
      </c>
      <c r="U105">
        <f>MIN(G105,Parameters!$B$13*(Parameters!$B$12-H105),Parameters!$B$11)</f>
        <v>1.9283160789152785</v>
      </c>
      <c r="V105">
        <f>MIN(H105,Parameters!$B$13*(Parameters!$B$12-I105),Parameters!$B$11)</f>
        <v>1.707851852117189</v>
      </c>
      <c r="W105">
        <f>MIN(I105,Parameters!$B$13*(Parameters!$B$12-J105),Parameters!$B$11)</f>
        <v>2.0044444444482572</v>
      </c>
      <c r="X105">
        <f>MIN(J105,Parameters!$B$13*(Parameters!$B$12-K105),Parameters!$B$11)</f>
        <v>2.2666666666666959</v>
      </c>
      <c r="Y105">
        <f>MIN(K105,Parameters!$B$13*(Parameters!$B$12-L105),Parameters!$B$11)</f>
        <v>1</v>
      </c>
      <c r="Z105">
        <f>IF(M105="G",MIN(L105,Parameters!$B$11),0)</f>
        <v>0</v>
      </c>
      <c r="AB105">
        <f t="shared" si="25"/>
        <v>323.953125</v>
      </c>
      <c r="AC105">
        <f t="shared" si="26"/>
        <v>153.75</v>
      </c>
      <c r="AD105">
        <f t="shared" si="24"/>
        <v>170.203125</v>
      </c>
    </row>
    <row r="106" spans="2:30">
      <c r="B106" s="3">
        <f>B105+Parameters!$B$3/60</f>
        <v>26</v>
      </c>
      <c r="D106">
        <f t="shared" si="27"/>
        <v>1.546875</v>
      </c>
      <c r="E106">
        <f t="shared" si="28"/>
        <v>1.640625</v>
      </c>
      <c r="F106">
        <f t="shared" si="29"/>
        <v>8.2601298284961509</v>
      </c>
      <c r="G106">
        <f t="shared" si="30"/>
        <v>26.188612176883403</v>
      </c>
      <c r="H106">
        <f t="shared" si="31"/>
        <v>26.363832068967533</v>
      </c>
      <c r="I106">
        <f t="shared" si="32"/>
        <v>26.287703703434556</v>
      </c>
      <c r="J106">
        <f t="shared" si="33"/>
        <v>25.728888888885045</v>
      </c>
      <c r="K106">
        <f t="shared" si="34"/>
        <v>26.733333333333306</v>
      </c>
      <c r="L106">
        <f t="shared" si="35"/>
        <v>29</v>
      </c>
      <c r="M106" t="str">
        <f>IF(MOD(B106*60,Parameters!$F$3)&lt;Parameters!$F$4,"G","R")</f>
        <v>G</v>
      </c>
      <c r="Q106">
        <f t="shared" si="23"/>
        <v>1.453125</v>
      </c>
      <c r="R106">
        <f>MIN(D106,Parameters!$B$13*(Parameters!$B$12-E106),Parameters!$B$11)</f>
        <v>1.546875</v>
      </c>
      <c r="S106">
        <f>MIN(E106,Parameters!$B$13*(Parameters!$B$12-F106),Parameters!$B$11)</f>
        <v>1.640625</v>
      </c>
      <c r="T106">
        <f>MIN(F106,Parameters!$B$13*(Parameters!$B$12-G106),Parameters!$B$11)</f>
        <v>1.9056939115582985</v>
      </c>
      <c r="U106">
        <f>MIN(G106,Parameters!$B$13*(Parameters!$B$12-H106),Parameters!$B$11)</f>
        <v>1.8180839655162337</v>
      </c>
      <c r="V106">
        <f>MIN(H106,Parameters!$B$13*(Parameters!$B$12-I106),Parameters!$B$11)</f>
        <v>1.8561481482827222</v>
      </c>
      <c r="W106">
        <f>MIN(I106,Parameters!$B$13*(Parameters!$B$12-J106),Parameters!$B$11)</f>
        <v>2.1355555555574774</v>
      </c>
      <c r="X106">
        <f>MIN(J106,Parameters!$B$13*(Parameters!$B$12-K106),Parameters!$B$11)</f>
        <v>1.6333333333333471</v>
      </c>
      <c r="Y106">
        <f>MIN(K106,Parameters!$B$13*(Parameters!$B$12-L106),Parameters!$B$11)</f>
        <v>0.5</v>
      </c>
      <c r="Z106">
        <f>IF(M106="G",MIN(L106,Parameters!$B$11),0)</f>
        <v>7.5</v>
      </c>
      <c r="AB106">
        <f t="shared" si="25"/>
        <v>325.5</v>
      </c>
      <c r="AC106">
        <f t="shared" si="26"/>
        <v>153.75</v>
      </c>
      <c r="AD106">
        <f t="shared" si="24"/>
        <v>171.75</v>
      </c>
    </row>
    <row r="107" spans="2:30">
      <c r="B107" s="3">
        <f>B106+Parameters!$B$3/60</f>
        <v>26.25</v>
      </c>
      <c r="D107">
        <f t="shared" si="27"/>
        <v>1.453125</v>
      </c>
      <c r="E107">
        <f t="shared" si="28"/>
        <v>1.546875</v>
      </c>
      <c r="F107">
        <f t="shared" si="29"/>
        <v>7.9950609169378524</v>
      </c>
      <c r="G107">
        <f t="shared" si="30"/>
        <v>26.276222122925468</v>
      </c>
      <c r="H107">
        <f t="shared" si="31"/>
        <v>26.325767886201042</v>
      </c>
      <c r="I107">
        <f t="shared" si="32"/>
        <v>26.008296296159802</v>
      </c>
      <c r="J107">
        <f t="shared" si="33"/>
        <v>26.231111111109175</v>
      </c>
      <c r="K107">
        <f t="shared" si="34"/>
        <v>27.866666666666653</v>
      </c>
      <c r="L107">
        <f t="shared" si="35"/>
        <v>22</v>
      </c>
      <c r="M107" t="str">
        <f>IF(MOD(B107*60,Parameters!$F$3)&lt;Parameters!$F$4,"G","R")</f>
        <v>R</v>
      </c>
      <c r="Q107">
        <f t="shared" si="23"/>
        <v>1.359375</v>
      </c>
      <c r="R107">
        <f>MIN(D107,Parameters!$B$13*(Parameters!$B$12-E107),Parameters!$B$11)</f>
        <v>1.453125</v>
      </c>
      <c r="S107">
        <f>MIN(E107,Parameters!$B$13*(Parameters!$B$12-F107),Parameters!$B$11)</f>
        <v>1.546875</v>
      </c>
      <c r="T107">
        <f>MIN(F107,Parameters!$B$13*(Parameters!$B$12-G107),Parameters!$B$11)</f>
        <v>1.8618889385372661</v>
      </c>
      <c r="U107">
        <f>MIN(G107,Parameters!$B$13*(Parameters!$B$12-H107),Parameters!$B$11)</f>
        <v>1.8371160568994789</v>
      </c>
      <c r="V107">
        <f>MIN(H107,Parameters!$B$13*(Parameters!$B$12-I107),Parameters!$B$11)</f>
        <v>1.995851851920099</v>
      </c>
      <c r="W107">
        <f>MIN(I107,Parameters!$B$13*(Parameters!$B$12-J107),Parameters!$B$11)</f>
        <v>1.8844444444454123</v>
      </c>
      <c r="X107">
        <f>MIN(J107,Parameters!$B$13*(Parameters!$B$12-K107),Parameters!$B$11)</f>
        <v>1.0666666666666735</v>
      </c>
      <c r="Y107">
        <f>MIN(K107,Parameters!$B$13*(Parameters!$B$12-L107),Parameters!$B$11)</f>
        <v>4</v>
      </c>
      <c r="Z107">
        <f>IF(M107="G",MIN(L107,Parameters!$B$11),0)</f>
        <v>0</v>
      </c>
      <c r="AB107">
        <f t="shared" si="25"/>
        <v>326.953125</v>
      </c>
      <c r="AC107">
        <f t="shared" si="26"/>
        <v>161.25</v>
      </c>
      <c r="AD107">
        <f t="shared" si="24"/>
        <v>165.703125</v>
      </c>
    </row>
    <row r="108" spans="2:30">
      <c r="B108" s="3">
        <f>B107+Parameters!$B$3/60</f>
        <v>26.5</v>
      </c>
      <c r="D108">
        <f t="shared" si="27"/>
        <v>1.359375</v>
      </c>
      <c r="E108">
        <f t="shared" si="28"/>
        <v>1.453125</v>
      </c>
      <c r="F108">
        <f t="shared" si="29"/>
        <v>7.6800469784005863</v>
      </c>
      <c r="G108">
        <f t="shared" si="30"/>
        <v>26.300995004563255</v>
      </c>
      <c r="H108">
        <f t="shared" si="31"/>
        <v>26.167032091180424</v>
      </c>
      <c r="I108">
        <f t="shared" si="32"/>
        <v>26.119703703634485</v>
      </c>
      <c r="J108">
        <f t="shared" si="33"/>
        <v>27.048888888887912</v>
      </c>
      <c r="K108">
        <f t="shared" si="34"/>
        <v>24.933333333333326</v>
      </c>
      <c r="L108">
        <f t="shared" si="35"/>
        <v>26</v>
      </c>
      <c r="M108" t="str">
        <f>IF(MOD(B108*60,Parameters!$F$3)&lt;Parameters!$F$4,"G","R")</f>
        <v>R</v>
      </c>
      <c r="Q108">
        <f t="shared" si="23"/>
        <v>1.265625</v>
      </c>
      <c r="R108">
        <f>MIN(D108,Parameters!$B$13*(Parameters!$B$12-E108),Parameters!$B$11)</f>
        <v>1.359375</v>
      </c>
      <c r="S108">
        <f>MIN(E108,Parameters!$B$13*(Parameters!$B$12-F108),Parameters!$B$11)</f>
        <v>1.453125</v>
      </c>
      <c r="T108">
        <f>MIN(F108,Parameters!$B$13*(Parameters!$B$12-G108),Parameters!$B$11)</f>
        <v>1.8495024977183725</v>
      </c>
      <c r="U108">
        <f>MIN(G108,Parameters!$B$13*(Parameters!$B$12-H108),Parameters!$B$11)</f>
        <v>1.916483954409788</v>
      </c>
      <c r="V108">
        <f>MIN(H108,Parameters!$B$13*(Parameters!$B$12-I108),Parameters!$B$11)</f>
        <v>1.9401481481827574</v>
      </c>
      <c r="W108">
        <f>MIN(I108,Parameters!$B$13*(Parameters!$B$12-J108),Parameters!$B$11)</f>
        <v>1.4755555555560438</v>
      </c>
      <c r="X108">
        <f>MIN(J108,Parameters!$B$13*(Parameters!$B$12-K108),Parameters!$B$11)</f>
        <v>2.5333333333333368</v>
      </c>
      <c r="Y108">
        <f>MIN(K108,Parameters!$B$13*(Parameters!$B$12-L108),Parameters!$B$11)</f>
        <v>2</v>
      </c>
      <c r="Z108">
        <f>IF(M108="G",MIN(L108,Parameters!$B$11),0)</f>
        <v>0</v>
      </c>
      <c r="AB108">
        <f t="shared" si="25"/>
        <v>328.3125</v>
      </c>
      <c r="AC108">
        <f t="shared" si="26"/>
        <v>161.25</v>
      </c>
      <c r="AD108">
        <f t="shared" si="24"/>
        <v>167.0625</v>
      </c>
    </row>
    <row r="109" spans="2:30">
      <c r="B109" s="3">
        <f>B108+Parameters!$B$3/60</f>
        <v>26.75</v>
      </c>
      <c r="D109">
        <f t="shared" si="27"/>
        <v>1.265625</v>
      </c>
      <c r="E109">
        <f t="shared" si="28"/>
        <v>1.359375</v>
      </c>
      <c r="F109">
        <f t="shared" si="29"/>
        <v>7.2836694806822138</v>
      </c>
      <c r="G109">
        <f t="shared" si="30"/>
        <v>26.234013547871839</v>
      </c>
      <c r="H109">
        <f t="shared" si="31"/>
        <v>26.143367897407455</v>
      </c>
      <c r="I109">
        <f t="shared" si="32"/>
        <v>26.584296296261201</v>
      </c>
      <c r="J109">
        <f t="shared" si="33"/>
        <v>25.991111111110619</v>
      </c>
      <c r="K109">
        <f t="shared" si="34"/>
        <v>25.466666666666661</v>
      </c>
      <c r="L109">
        <f t="shared" si="35"/>
        <v>28</v>
      </c>
      <c r="M109" t="str">
        <f>IF(MOD(B109*60,Parameters!$F$3)&lt;Parameters!$F$4,"G","R")</f>
        <v>R</v>
      </c>
      <c r="Q109">
        <f t="shared" si="23"/>
        <v>1.171875</v>
      </c>
      <c r="R109">
        <f>MIN(D109,Parameters!$B$13*(Parameters!$B$12-E109),Parameters!$B$11)</f>
        <v>1.265625</v>
      </c>
      <c r="S109">
        <f>MIN(E109,Parameters!$B$13*(Parameters!$B$12-F109),Parameters!$B$11)</f>
        <v>1.359375</v>
      </c>
      <c r="T109">
        <f>MIN(F109,Parameters!$B$13*(Parameters!$B$12-G109),Parameters!$B$11)</f>
        <v>1.8829932260640803</v>
      </c>
      <c r="U109">
        <f>MIN(G109,Parameters!$B$13*(Parameters!$B$12-H109),Parameters!$B$11)</f>
        <v>1.9283160512962727</v>
      </c>
      <c r="V109">
        <f>MIN(H109,Parameters!$B$13*(Parameters!$B$12-I109),Parameters!$B$11)</f>
        <v>1.7078518518693997</v>
      </c>
      <c r="W109">
        <f>MIN(I109,Parameters!$B$13*(Parameters!$B$12-J109),Parameters!$B$11)</f>
        <v>2.0044444444446903</v>
      </c>
      <c r="X109">
        <f>MIN(J109,Parameters!$B$13*(Parameters!$B$12-K109),Parameters!$B$11)</f>
        <v>2.2666666666666693</v>
      </c>
      <c r="Y109">
        <f>MIN(K109,Parameters!$B$13*(Parameters!$B$12-L109),Parameters!$B$11)</f>
        <v>1</v>
      </c>
      <c r="Z109">
        <f>IF(M109="G",MIN(L109,Parameters!$B$11),0)</f>
        <v>0</v>
      </c>
      <c r="AB109">
        <f t="shared" si="25"/>
        <v>329.578125</v>
      </c>
      <c r="AC109">
        <f t="shared" si="26"/>
        <v>161.25</v>
      </c>
      <c r="AD109">
        <f t="shared" si="24"/>
        <v>168.328125</v>
      </c>
    </row>
    <row r="110" spans="2:30">
      <c r="B110" s="3">
        <f>B109+Parameters!$B$3/60</f>
        <v>27</v>
      </c>
      <c r="D110">
        <f t="shared" si="27"/>
        <v>1.171875</v>
      </c>
      <c r="E110">
        <f t="shared" si="28"/>
        <v>1.265625</v>
      </c>
      <c r="F110">
        <f t="shared" si="29"/>
        <v>6.7600512546181335</v>
      </c>
      <c r="G110">
        <f t="shared" si="30"/>
        <v>26.188690722639649</v>
      </c>
      <c r="H110">
        <f t="shared" si="31"/>
        <v>26.363832096834329</v>
      </c>
      <c r="I110">
        <f t="shared" si="32"/>
        <v>26.28770370368591</v>
      </c>
      <c r="J110">
        <f t="shared" si="33"/>
        <v>25.72888888888864</v>
      </c>
      <c r="K110">
        <f t="shared" si="34"/>
        <v>26.733333333333331</v>
      </c>
      <c r="L110">
        <f t="shared" si="35"/>
        <v>29</v>
      </c>
      <c r="M110" t="str">
        <f>IF(MOD(B110*60,Parameters!$F$3)&lt;Parameters!$F$4,"G","R")</f>
        <v>G</v>
      </c>
      <c r="Q110">
        <f t="shared" si="23"/>
        <v>1.078125</v>
      </c>
      <c r="R110">
        <f>MIN(D110,Parameters!$B$13*(Parameters!$B$12-E110),Parameters!$B$11)</f>
        <v>1.171875</v>
      </c>
      <c r="S110">
        <f>MIN(E110,Parameters!$B$13*(Parameters!$B$12-F110),Parameters!$B$11)</f>
        <v>1.265625</v>
      </c>
      <c r="T110">
        <f>MIN(F110,Parameters!$B$13*(Parameters!$B$12-G110),Parameters!$B$11)</f>
        <v>1.9056546386801756</v>
      </c>
      <c r="U110">
        <f>MIN(G110,Parameters!$B$13*(Parameters!$B$12-H110),Parameters!$B$11)</f>
        <v>1.8180839515828353</v>
      </c>
      <c r="V110">
        <f>MIN(H110,Parameters!$B$13*(Parameters!$B$12-I110),Parameters!$B$11)</f>
        <v>1.856148148157045</v>
      </c>
      <c r="W110">
        <f>MIN(I110,Parameters!$B$13*(Parameters!$B$12-J110),Parameters!$B$11)</f>
        <v>2.1355555555556798</v>
      </c>
      <c r="X110">
        <f>MIN(J110,Parameters!$B$13*(Parameters!$B$12-K110),Parameters!$B$11)</f>
        <v>1.6333333333333346</v>
      </c>
      <c r="Y110">
        <f>MIN(K110,Parameters!$B$13*(Parameters!$B$12-L110),Parameters!$B$11)</f>
        <v>0.5</v>
      </c>
      <c r="Z110">
        <f>IF(M110="G",MIN(L110,Parameters!$B$11),0)</f>
        <v>7.5</v>
      </c>
      <c r="AB110">
        <f t="shared" si="25"/>
        <v>330.75</v>
      </c>
      <c r="AC110">
        <f t="shared" si="26"/>
        <v>161.25</v>
      </c>
      <c r="AD110">
        <f t="shared" si="24"/>
        <v>169.5</v>
      </c>
    </row>
    <row r="111" spans="2:30">
      <c r="B111" s="3">
        <f>B110+Parameters!$B$3/60</f>
        <v>27.25</v>
      </c>
      <c r="D111">
        <f t="shared" si="27"/>
        <v>1.078125</v>
      </c>
      <c r="E111">
        <f t="shared" si="28"/>
        <v>1.171875</v>
      </c>
      <c r="F111">
        <f t="shared" si="29"/>
        <v>6.1200216159379579</v>
      </c>
      <c r="G111">
        <f t="shared" si="30"/>
        <v>26.276261409736989</v>
      </c>
      <c r="H111">
        <f t="shared" si="31"/>
        <v>26.325767900260118</v>
      </c>
      <c r="I111">
        <f t="shared" si="32"/>
        <v>26.008296296287273</v>
      </c>
      <c r="J111">
        <f t="shared" si="33"/>
        <v>26.231111111110984</v>
      </c>
      <c r="K111">
        <f t="shared" si="34"/>
        <v>27.866666666666667</v>
      </c>
      <c r="L111">
        <f t="shared" si="35"/>
        <v>22</v>
      </c>
      <c r="M111" t="str">
        <f>IF(MOD(B111*60,Parameters!$F$3)&lt;Parameters!$F$4,"G","R")</f>
        <v>R</v>
      </c>
      <c r="Q111">
        <f t="shared" si="23"/>
        <v>0.984375</v>
      </c>
      <c r="R111">
        <f>MIN(D111,Parameters!$B$13*(Parameters!$B$12-E111),Parameters!$B$11)</f>
        <v>1.078125</v>
      </c>
      <c r="S111">
        <f>MIN(E111,Parameters!$B$13*(Parameters!$B$12-F111),Parameters!$B$11)</f>
        <v>1.171875</v>
      </c>
      <c r="T111">
        <f>MIN(F111,Parameters!$B$13*(Parameters!$B$12-G111),Parameters!$B$11)</f>
        <v>1.8618692951315055</v>
      </c>
      <c r="U111">
        <f>MIN(G111,Parameters!$B$13*(Parameters!$B$12-H111),Parameters!$B$11)</f>
        <v>1.837116049869941</v>
      </c>
      <c r="V111">
        <f>MIN(H111,Parameters!$B$13*(Parameters!$B$12-I111),Parameters!$B$11)</f>
        <v>1.9958518518563633</v>
      </c>
      <c r="W111">
        <f>MIN(I111,Parameters!$B$13*(Parameters!$B$12-J111),Parameters!$B$11)</f>
        <v>1.8844444444445081</v>
      </c>
      <c r="X111">
        <f>MIN(J111,Parameters!$B$13*(Parameters!$B$12-K111),Parameters!$B$11)</f>
        <v>1.0666666666666664</v>
      </c>
      <c r="Y111">
        <f>MIN(K111,Parameters!$B$13*(Parameters!$B$12-L111),Parameters!$B$11)</f>
        <v>4</v>
      </c>
      <c r="Z111">
        <f>IF(M111="G",MIN(L111,Parameters!$B$11),0)</f>
        <v>0</v>
      </c>
      <c r="AB111">
        <f t="shared" si="25"/>
        <v>331.828125</v>
      </c>
      <c r="AC111">
        <f t="shared" si="26"/>
        <v>168.75</v>
      </c>
      <c r="AD111">
        <f t="shared" si="24"/>
        <v>163.078125</v>
      </c>
    </row>
    <row r="112" spans="2:30">
      <c r="B112" s="3">
        <f>B111+Parameters!$B$3/60</f>
        <v>27.5</v>
      </c>
      <c r="D112">
        <f t="shared" si="27"/>
        <v>0.984375</v>
      </c>
      <c r="E112">
        <f t="shared" si="28"/>
        <v>1.078125</v>
      </c>
      <c r="F112">
        <f t="shared" si="29"/>
        <v>5.4300273208064525</v>
      </c>
      <c r="G112">
        <f t="shared" si="30"/>
        <v>26.301014654998554</v>
      </c>
      <c r="H112">
        <f t="shared" si="31"/>
        <v>26.167032098273694</v>
      </c>
      <c r="I112">
        <f t="shared" si="32"/>
        <v>26.119703703699127</v>
      </c>
      <c r="J112">
        <f t="shared" si="33"/>
        <v>27.048888888888825</v>
      </c>
      <c r="K112">
        <f t="shared" si="34"/>
        <v>24.933333333333334</v>
      </c>
      <c r="L112">
        <f t="shared" si="35"/>
        <v>26</v>
      </c>
      <c r="M112" t="str">
        <f>IF(MOD(B112*60,Parameters!$F$3)&lt;Parameters!$F$4,"G","R")</f>
        <v>R</v>
      </c>
      <c r="Q112">
        <f t="shared" si="23"/>
        <v>0.890625</v>
      </c>
      <c r="R112">
        <f>MIN(D112,Parameters!$B$13*(Parameters!$B$12-E112),Parameters!$B$11)</f>
        <v>0.984375</v>
      </c>
      <c r="S112">
        <f>MIN(E112,Parameters!$B$13*(Parameters!$B$12-F112),Parameters!$B$11)</f>
        <v>1.078125</v>
      </c>
      <c r="T112">
        <f>MIN(F112,Parameters!$B$13*(Parameters!$B$12-G112),Parameters!$B$11)</f>
        <v>1.8494926725007232</v>
      </c>
      <c r="U112">
        <f>MIN(G112,Parameters!$B$13*(Parameters!$B$12-H112),Parameters!$B$11)</f>
        <v>1.916483950863153</v>
      </c>
      <c r="V112">
        <f>MIN(H112,Parameters!$B$13*(Parameters!$B$12-I112),Parameters!$B$11)</f>
        <v>1.9401481481504366</v>
      </c>
      <c r="W112">
        <f>MIN(I112,Parameters!$B$13*(Parameters!$B$12-J112),Parameters!$B$11)</f>
        <v>1.4755555555555873</v>
      </c>
      <c r="X112">
        <f>MIN(J112,Parameters!$B$13*(Parameters!$B$12-K112),Parameters!$B$11)</f>
        <v>2.5333333333333332</v>
      </c>
      <c r="Y112">
        <f>MIN(K112,Parameters!$B$13*(Parameters!$B$12-L112),Parameters!$B$11)</f>
        <v>2</v>
      </c>
      <c r="Z112">
        <f>IF(M112="G",MIN(L112,Parameters!$B$11),0)</f>
        <v>0</v>
      </c>
      <c r="AB112">
        <f t="shared" si="25"/>
        <v>332.8125</v>
      </c>
      <c r="AC112">
        <f t="shared" si="26"/>
        <v>168.75</v>
      </c>
      <c r="AD112">
        <f t="shared" si="24"/>
        <v>164.0625</v>
      </c>
    </row>
    <row r="113" spans="2:30">
      <c r="B113" s="3">
        <f>B112+Parameters!$B$3/60</f>
        <v>27.75</v>
      </c>
      <c r="D113">
        <f t="shared" si="27"/>
        <v>0.890625</v>
      </c>
      <c r="E113">
        <f t="shared" si="28"/>
        <v>0.984375</v>
      </c>
      <c r="F113">
        <f t="shared" si="29"/>
        <v>4.6586596483057292</v>
      </c>
      <c r="G113">
        <f t="shared" si="30"/>
        <v>26.234023376636124</v>
      </c>
      <c r="H113">
        <f t="shared" si="31"/>
        <v>26.143367900986412</v>
      </c>
      <c r="I113">
        <f t="shared" si="32"/>
        <v>26.584296296293978</v>
      </c>
      <c r="J113">
        <f t="shared" si="33"/>
        <v>25.991111111111081</v>
      </c>
      <c r="K113">
        <f t="shared" si="34"/>
        <v>25.466666666666669</v>
      </c>
      <c r="L113">
        <f t="shared" si="35"/>
        <v>28</v>
      </c>
      <c r="M113" t="str">
        <f>IF(MOD(B113*60,Parameters!$F$3)&lt;Parameters!$F$4,"G","R")</f>
        <v>R</v>
      </c>
      <c r="Q113">
        <f t="shared" si="23"/>
        <v>0.796875</v>
      </c>
      <c r="R113">
        <f>MIN(D113,Parameters!$B$13*(Parameters!$B$12-E113),Parameters!$B$11)</f>
        <v>0.890625</v>
      </c>
      <c r="S113">
        <f>MIN(E113,Parameters!$B$13*(Parameters!$B$12-F113),Parameters!$B$11)</f>
        <v>0.984375</v>
      </c>
      <c r="T113">
        <f>MIN(F113,Parameters!$B$13*(Parameters!$B$12-G113),Parameters!$B$11)</f>
        <v>1.8829883116819381</v>
      </c>
      <c r="U113">
        <f>MIN(G113,Parameters!$B$13*(Parameters!$B$12-H113),Parameters!$B$11)</f>
        <v>1.9283160495067939</v>
      </c>
      <c r="V113">
        <f>MIN(H113,Parameters!$B$13*(Parameters!$B$12-I113),Parameters!$B$11)</f>
        <v>1.707851851853011</v>
      </c>
      <c r="W113">
        <f>MIN(I113,Parameters!$B$13*(Parameters!$B$12-J113),Parameters!$B$11)</f>
        <v>2.0044444444444594</v>
      </c>
      <c r="X113">
        <f>MIN(J113,Parameters!$B$13*(Parameters!$B$12-K113),Parameters!$B$11)</f>
        <v>2.2666666666666657</v>
      </c>
      <c r="Y113">
        <f>MIN(K113,Parameters!$B$13*(Parameters!$B$12-L113),Parameters!$B$11)</f>
        <v>1</v>
      </c>
      <c r="Z113">
        <f>IF(M113="G",MIN(L113,Parameters!$B$11),0)</f>
        <v>0</v>
      </c>
      <c r="AB113">
        <f t="shared" si="25"/>
        <v>333.703125</v>
      </c>
      <c r="AC113">
        <f t="shared" si="26"/>
        <v>168.75</v>
      </c>
      <c r="AD113">
        <f t="shared" si="24"/>
        <v>164.953125</v>
      </c>
    </row>
    <row r="114" spans="2:30">
      <c r="B114" s="3">
        <f>B113+Parameters!$B$3/60</f>
        <v>28</v>
      </c>
      <c r="D114">
        <f t="shared" si="27"/>
        <v>0.796875</v>
      </c>
      <c r="E114">
        <f t="shared" si="28"/>
        <v>0.890625</v>
      </c>
      <c r="F114">
        <f t="shared" si="29"/>
        <v>3.7600463366237911</v>
      </c>
      <c r="G114">
        <f t="shared" si="30"/>
        <v>26.188695638811268</v>
      </c>
      <c r="H114">
        <f t="shared" si="31"/>
        <v>26.363832098640195</v>
      </c>
      <c r="I114">
        <f t="shared" si="32"/>
        <v>26.28770370370253</v>
      </c>
      <c r="J114">
        <f t="shared" si="33"/>
        <v>25.728888888888875</v>
      </c>
      <c r="K114">
        <f t="shared" si="34"/>
        <v>26.733333333333334</v>
      </c>
      <c r="L114">
        <f t="shared" si="35"/>
        <v>29</v>
      </c>
      <c r="M114" t="str">
        <f>IF(MOD(B114*60,Parameters!$F$3)&lt;Parameters!$F$4,"G","R")</f>
        <v>G</v>
      </c>
      <c r="Q114">
        <f t="shared" si="23"/>
        <v>0.703125</v>
      </c>
      <c r="R114">
        <f>MIN(D114,Parameters!$B$13*(Parameters!$B$12-E114),Parameters!$B$11)</f>
        <v>0.796875</v>
      </c>
      <c r="S114">
        <f>MIN(E114,Parameters!$B$13*(Parameters!$B$12-F114),Parameters!$B$11)</f>
        <v>0.890625</v>
      </c>
      <c r="T114">
        <f>MIN(F114,Parameters!$B$13*(Parameters!$B$12-G114),Parameters!$B$11)</f>
        <v>1.905652180594366</v>
      </c>
      <c r="U114">
        <f>MIN(G114,Parameters!$B$13*(Parameters!$B$12-H114),Parameters!$B$11)</f>
        <v>1.8180839506799025</v>
      </c>
      <c r="V114">
        <f>MIN(H114,Parameters!$B$13*(Parameters!$B$12-I114),Parameters!$B$11)</f>
        <v>1.8561481481487352</v>
      </c>
      <c r="W114">
        <f>MIN(I114,Parameters!$B$13*(Parameters!$B$12-J114),Parameters!$B$11)</f>
        <v>2.1355555555555625</v>
      </c>
      <c r="X114">
        <f>MIN(J114,Parameters!$B$13*(Parameters!$B$12-K114),Parameters!$B$11)</f>
        <v>1.6333333333333329</v>
      </c>
      <c r="Y114">
        <f>MIN(K114,Parameters!$B$13*(Parameters!$B$12-L114),Parameters!$B$11)</f>
        <v>0.5</v>
      </c>
      <c r="Z114">
        <f>IF(M114="G",MIN(L114,Parameters!$B$11),0)</f>
        <v>7.5</v>
      </c>
      <c r="AB114">
        <f t="shared" si="25"/>
        <v>334.5</v>
      </c>
      <c r="AC114">
        <f t="shared" si="26"/>
        <v>168.75</v>
      </c>
      <c r="AD114">
        <f t="shared" si="24"/>
        <v>165.75</v>
      </c>
    </row>
    <row r="115" spans="2:30">
      <c r="B115" s="3">
        <f>B114+Parameters!$B$3/60</f>
        <v>28.25</v>
      </c>
      <c r="D115">
        <f t="shared" si="27"/>
        <v>0.703125</v>
      </c>
      <c r="E115">
        <f t="shared" si="28"/>
        <v>0.796875</v>
      </c>
      <c r="F115">
        <f t="shared" si="29"/>
        <v>2.745019156029425</v>
      </c>
      <c r="G115">
        <f t="shared" si="30"/>
        <v>26.276263868725731</v>
      </c>
      <c r="H115">
        <f t="shared" si="31"/>
        <v>26.325767901171361</v>
      </c>
      <c r="I115">
        <f t="shared" si="32"/>
        <v>26.008296296295704</v>
      </c>
      <c r="J115">
        <f t="shared" si="33"/>
        <v>26.231111111111105</v>
      </c>
      <c r="K115">
        <f t="shared" si="34"/>
        <v>27.866666666666667</v>
      </c>
      <c r="L115">
        <f t="shared" si="35"/>
        <v>22</v>
      </c>
      <c r="M115" t="str">
        <f>IF(MOD(B115*60,Parameters!$F$3)&lt;Parameters!$F$4,"G","R")</f>
        <v>R</v>
      </c>
      <c r="Q115">
        <f t="shared" si="23"/>
        <v>0.609375</v>
      </c>
      <c r="R115">
        <f>MIN(D115,Parameters!$B$13*(Parameters!$B$12-E115),Parameters!$B$11)</f>
        <v>0.703125</v>
      </c>
      <c r="S115">
        <f>MIN(E115,Parameters!$B$13*(Parameters!$B$12-F115),Parameters!$B$11)</f>
        <v>0.796875</v>
      </c>
      <c r="T115">
        <f>MIN(F115,Parameters!$B$13*(Parameters!$B$12-G115),Parameters!$B$11)</f>
        <v>1.8618680656371343</v>
      </c>
      <c r="U115">
        <f>MIN(G115,Parameters!$B$13*(Parameters!$B$12-H115),Parameters!$B$11)</f>
        <v>1.8371160494143197</v>
      </c>
      <c r="V115">
        <f>MIN(H115,Parameters!$B$13*(Parameters!$B$12-I115),Parameters!$B$11)</f>
        <v>1.995851851852148</v>
      </c>
      <c r="W115">
        <f>MIN(I115,Parameters!$B$13*(Parameters!$B$12-J115),Parameters!$B$11)</f>
        <v>1.8844444444444477</v>
      </c>
      <c r="X115">
        <f>MIN(J115,Parameters!$B$13*(Parameters!$B$12-K115),Parameters!$B$11)</f>
        <v>1.0666666666666664</v>
      </c>
      <c r="Y115">
        <f>MIN(K115,Parameters!$B$13*(Parameters!$B$12-L115),Parameters!$B$11)</f>
        <v>4</v>
      </c>
      <c r="Z115">
        <f>IF(M115="G",MIN(L115,Parameters!$B$11),0)</f>
        <v>0</v>
      </c>
      <c r="AB115">
        <f t="shared" si="25"/>
        <v>335.203125</v>
      </c>
      <c r="AC115">
        <f t="shared" si="26"/>
        <v>176.25</v>
      </c>
      <c r="AD115">
        <f t="shared" si="24"/>
        <v>158.953125</v>
      </c>
    </row>
    <row r="116" spans="2:30">
      <c r="B116" s="3">
        <f>B115+Parameters!$B$3/60</f>
        <v>28.5</v>
      </c>
      <c r="D116">
        <f t="shared" si="27"/>
        <v>0.609375</v>
      </c>
      <c r="E116">
        <f t="shared" si="28"/>
        <v>0.703125</v>
      </c>
      <c r="F116">
        <f t="shared" si="29"/>
        <v>1.6800260903922908</v>
      </c>
      <c r="G116">
        <f t="shared" si="30"/>
        <v>26.301015884948548</v>
      </c>
      <c r="H116">
        <f t="shared" si="31"/>
        <v>26.167032098733532</v>
      </c>
      <c r="I116">
        <f t="shared" si="32"/>
        <v>26.119703703703404</v>
      </c>
      <c r="J116">
        <f t="shared" si="33"/>
        <v>27.048888888888886</v>
      </c>
      <c r="K116">
        <f t="shared" si="34"/>
        <v>24.933333333333334</v>
      </c>
      <c r="L116">
        <f t="shared" si="35"/>
        <v>26</v>
      </c>
      <c r="M116" t="str">
        <f>IF(MOD(B116*60,Parameters!$F$3)&lt;Parameters!$F$4,"G","R")</f>
        <v>R</v>
      </c>
      <c r="Q116">
        <f t="shared" si="23"/>
        <v>0.515625</v>
      </c>
      <c r="R116">
        <f>MIN(D116,Parameters!$B$13*(Parameters!$B$12-E116),Parameters!$B$11)</f>
        <v>0.609375</v>
      </c>
      <c r="S116">
        <f>MIN(E116,Parameters!$B$13*(Parameters!$B$12-F116),Parameters!$B$11)</f>
        <v>0.703125</v>
      </c>
      <c r="T116">
        <f>MIN(F116,Parameters!$B$13*(Parameters!$B$12-G116),Parameters!$B$11)</f>
        <v>1.6800260903922908</v>
      </c>
      <c r="U116">
        <f>MIN(G116,Parameters!$B$13*(Parameters!$B$12-H116),Parameters!$B$11)</f>
        <v>1.9164839506332338</v>
      </c>
      <c r="V116">
        <f>MIN(H116,Parameters!$B$13*(Parameters!$B$12-I116),Parameters!$B$11)</f>
        <v>1.9401481481482978</v>
      </c>
      <c r="W116">
        <f>MIN(I116,Parameters!$B$13*(Parameters!$B$12-J116),Parameters!$B$11)</f>
        <v>1.4755555555555571</v>
      </c>
      <c r="X116">
        <f>MIN(J116,Parameters!$B$13*(Parameters!$B$12-K116),Parameters!$B$11)</f>
        <v>2.5333333333333332</v>
      </c>
      <c r="Y116">
        <f>MIN(K116,Parameters!$B$13*(Parameters!$B$12-L116),Parameters!$B$11)</f>
        <v>2</v>
      </c>
      <c r="Z116">
        <f>IF(M116="G",MIN(L116,Parameters!$B$11),0)</f>
        <v>0</v>
      </c>
      <c r="AB116">
        <f t="shared" si="25"/>
        <v>335.8125</v>
      </c>
      <c r="AC116">
        <f t="shared" si="26"/>
        <v>176.25</v>
      </c>
      <c r="AD116">
        <f t="shared" si="24"/>
        <v>159.5625</v>
      </c>
    </row>
    <row r="117" spans="2:30">
      <c r="B117" s="3">
        <f>B116+Parameters!$B$3/60</f>
        <v>28.75</v>
      </c>
      <c r="D117">
        <f t="shared" si="27"/>
        <v>0.515625</v>
      </c>
      <c r="E117">
        <f t="shared" si="28"/>
        <v>0.609375</v>
      </c>
      <c r="F117">
        <f t="shared" si="29"/>
        <v>0.703125</v>
      </c>
      <c r="G117">
        <f t="shared" si="30"/>
        <v>26.064558024707601</v>
      </c>
      <c r="H117">
        <f t="shared" si="31"/>
        <v>26.143367901218468</v>
      </c>
      <c r="I117">
        <f t="shared" si="32"/>
        <v>26.584296296296145</v>
      </c>
      <c r="J117">
        <f t="shared" si="33"/>
        <v>25.99111111111111</v>
      </c>
      <c r="K117">
        <f t="shared" si="34"/>
        <v>25.466666666666669</v>
      </c>
      <c r="L117">
        <f t="shared" si="35"/>
        <v>28</v>
      </c>
      <c r="M117" t="str">
        <f>IF(MOD(B117*60,Parameters!$F$3)&lt;Parameters!$F$4,"G","R")</f>
        <v>R</v>
      </c>
      <c r="Q117">
        <f t="shared" si="23"/>
        <v>0.421875</v>
      </c>
      <c r="R117">
        <f>MIN(D117,Parameters!$B$13*(Parameters!$B$12-E117),Parameters!$B$11)</f>
        <v>0.515625</v>
      </c>
      <c r="S117">
        <f>MIN(E117,Parameters!$B$13*(Parameters!$B$12-F117),Parameters!$B$11)</f>
        <v>0.609375</v>
      </c>
      <c r="T117">
        <f>MIN(F117,Parameters!$B$13*(Parameters!$B$12-G117),Parameters!$B$11)</f>
        <v>0.703125</v>
      </c>
      <c r="U117">
        <f>MIN(G117,Parameters!$B$13*(Parameters!$B$12-H117),Parameters!$B$11)</f>
        <v>1.9283160493907658</v>
      </c>
      <c r="V117">
        <f>MIN(H117,Parameters!$B$13*(Parameters!$B$12-I117),Parameters!$B$11)</f>
        <v>1.7078518518519274</v>
      </c>
      <c r="W117">
        <f>MIN(I117,Parameters!$B$13*(Parameters!$B$12-J117),Parameters!$B$11)</f>
        <v>2.0044444444444451</v>
      </c>
      <c r="X117">
        <f>MIN(J117,Parameters!$B$13*(Parameters!$B$12-K117),Parameters!$B$11)</f>
        <v>2.2666666666666657</v>
      </c>
      <c r="Y117">
        <f>MIN(K117,Parameters!$B$13*(Parameters!$B$12-L117),Parameters!$B$11)</f>
        <v>1</v>
      </c>
      <c r="Z117">
        <f>IF(M117="G",MIN(L117,Parameters!$B$11),0)</f>
        <v>0</v>
      </c>
      <c r="AB117">
        <f t="shared" si="25"/>
        <v>336.328125</v>
      </c>
      <c r="AC117">
        <f t="shared" si="26"/>
        <v>176.25</v>
      </c>
      <c r="AD117">
        <f t="shared" si="24"/>
        <v>160.078125</v>
      </c>
    </row>
    <row r="118" spans="2:30">
      <c r="B118" s="3">
        <f>B117+Parameters!$B$3/60</f>
        <v>29</v>
      </c>
      <c r="D118">
        <f t="shared" si="27"/>
        <v>0.421875</v>
      </c>
      <c r="E118">
        <f t="shared" si="28"/>
        <v>0.515625</v>
      </c>
      <c r="F118">
        <f t="shared" si="29"/>
        <v>0.609375</v>
      </c>
      <c r="G118">
        <f t="shared" si="30"/>
        <v>24.839366975316835</v>
      </c>
      <c r="H118">
        <f t="shared" si="31"/>
        <v>26.363832098757307</v>
      </c>
      <c r="I118">
        <f t="shared" si="32"/>
        <v>26.287703703703627</v>
      </c>
      <c r="J118">
        <f t="shared" si="33"/>
        <v>25.728888888888889</v>
      </c>
      <c r="K118">
        <f t="shared" si="34"/>
        <v>26.733333333333334</v>
      </c>
      <c r="L118">
        <f t="shared" si="35"/>
        <v>29</v>
      </c>
      <c r="M118" t="str">
        <f>IF(MOD(B118*60,Parameters!$F$3)&lt;Parameters!$F$4,"G","R")</f>
        <v>G</v>
      </c>
      <c r="Q118">
        <f t="shared" si="23"/>
        <v>0.328125</v>
      </c>
      <c r="R118">
        <f>MIN(D118,Parameters!$B$13*(Parameters!$B$12-E118),Parameters!$B$11)</f>
        <v>0.421875</v>
      </c>
      <c r="S118">
        <f>MIN(E118,Parameters!$B$13*(Parameters!$B$12-F118),Parameters!$B$11)</f>
        <v>0.515625</v>
      </c>
      <c r="T118">
        <f>MIN(F118,Parameters!$B$13*(Parameters!$B$12-G118),Parameters!$B$11)</f>
        <v>0.609375</v>
      </c>
      <c r="U118">
        <f>MIN(G118,Parameters!$B$13*(Parameters!$B$12-H118),Parameters!$B$11)</f>
        <v>1.8180839506213466</v>
      </c>
      <c r="V118">
        <f>MIN(H118,Parameters!$B$13*(Parameters!$B$12-I118),Parameters!$B$11)</f>
        <v>1.8561481481481863</v>
      </c>
      <c r="W118">
        <f>MIN(I118,Parameters!$B$13*(Parameters!$B$12-J118),Parameters!$B$11)</f>
        <v>2.1355555555555554</v>
      </c>
      <c r="X118">
        <f>MIN(J118,Parameters!$B$13*(Parameters!$B$12-K118),Parameters!$B$11)</f>
        <v>1.6333333333333329</v>
      </c>
      <c r="Y118">
        <f>MIN(K118,Parameters!$B$13*(Parameters!$B$12-L118),Parameters!$B$11)</f>
        <v>0.5</v>
      </c>
      <c r="Z118">
        <f>IF(M118="G",MIN(L118,Parameters!$B$11),0)</f>
        <v>7.5</v>
      </c>
      <c r="AB118">
        <f t="shared" si="25"/>
        <v>336.75</v>
      </c>
      <c r="AC118">
        <f t="shared" si="26"/>
        <v>176.25</v>
      </c>
      <c r="AD118">
        <f t="shared" si="24"/>
        <v>160.5</v>
      </c>
    </row>
    <row r="119" spans="2:30">
      <c r="B119" s="3">
        <f>B118+Parameters!$B$3/60</f>
        <v>29.25</v>
      </c>
      <c r="D119">
        <f t="shared" si="27"/>
        <v>0.328125</v>
      </c>
      <c r="E119">
        <f t="shared" si="28"/>
        <v>0.421875</v>
      </c>
      <c r="F119">
        <f t="shared" si="29"/>
        <v>0.515625</v>
      </c>
      <c r="G119">
        <f t="shared" si="30"/>
        <v>23.630658024695489</v>
      </c>
      <c r="H119">
        <f t="shared" si="31"/>
        <v>26.325767901230467</v>
      </c>
      <c r="I119">
        <f t="shared" si="32"/>
        <v>26.008296296296258</v>
      </c>
      <c r="J119">
        <f t="shared" si="33"/>
        <v>26.231111111111112</v>
      </c>
      <c r="K119">
        <f t="shared" si="34"/>
        <v>27.866666666666667</v>
      </c>
      <c r="L119">
        <f t="shared" si="35"/>
        <v>22</v>
      </c>
      <c r="M119" t="str">
        <f>IF(MOD(B119*60,Parameters!$F$3)&lt;Parameters!$F$4,"G","R")</f>
        <v>R</v>
      </c>
      <c r="Q119">
        <f t="shared" si="23"/>
        <v>0.234375</v>
      </c>
      <c r="R119">
        <f>MIN(D119,Parameters!$B$13*(Parameters!$B$12-E119),Parameters!$B$11)</f>
        <v>0.328125</v>
      </c>
      <c r="S119">
        <f>MIN(E119,Parameters!$B$13*(Parameters!$B$12-F119),Parameters!$B$11)</f>
        <v>0.421875</v>
      </c>
      <c r="T119">
        <f>MIN(F119,Parameters!$B$13*(Parameters!$B$12-G119),Parameters!$B$11)</f>
        <v>0.515625</v>
      </c>
      <c r="U119">
        <f>MIN(G119,Parameters!$B$13*(Parameters!$B$12-H119),Parameters!$B$11)</f>
        <v>1.8371160493847665</v>
      </c>
      <c r="V119">
        <f>MIN(H119,Parameters!$B$13*(Parameters!$B$12-I119),Parameters!$B$11)</f>
        <v>1.9958518518518709</v>
      </c>
      <c r="W119">
        <f>MIN(I119,Parameters!$B$13*(Parameters!$B$12-J119),Parameters!$B$11)</f>
        <v>1.8844444444444441</v>
      </c>
      <c r="X119">
        <f>MIN(J119,Parameters!$B$13*(Parameters!$B$12-K119),Parameters!$B$11)</f>
        <v>1.0666666666666664</v>
      </c>
      <c r="Y119">
        <f>MIN(K119,Parameters!$B$13*(Parameters!$B$12-L119),Parameters!$B$11)</f>
        <v>4</v>
      </c>
      <c r="Z119">
        <f>IF(M119="G",MIN(L119,Parameters!$B$11),0)</f>
        <v>0</v>
      </c>
      <c r="AB119">
        <f t="shared" si="25"/>
        <v>337.078125</v>
      </c>
      <c r="AC119">
        <f t="shared" si="26"/>
        <v>183.75</v>
      </c>
      <c r="AD119">
        <f t="shared" si="24"/>
        <v>153.328125</v>
      </c>
    </row>
    <row r="120" spans="2:30">
      <c r="B120" s="3">
        <f>B119+Parameters!$B$3/60</f>
        <v>29.5</v>
      </c>
      <c r="D120">
        <f t="shared" si="27"/>
        <v>0.234375</v>
      </c>
      <c r="E120">
        <f t="shared" si="28"/>
        <v>0.328125</v>
      </c>
      <c r="F120">
        <f t="shared" si="29"/>
        <v>0.421875</v>
      </c>
      <c r="G120">
        <f t="shared" si="30"/>
        <v>22.309166975310724</v>
      </c>
      <c r="H120">
        <f t="shared" si="31"/>
        <v>26.167032098763361</v>
      </c>
      <c r="I120">
        <f t="shared" si="32"/>
        <v>26.119703703703685</v>
      </c>
      <c r="J120">
        <f t="shared" si="33"/>
        <v>27.048888888888889</v>
      </c>
      <c r="K120">
        <f t="shared" si="34"/>
        <v>24.933333333333334</v>
      </c>
      <c r="L120">
        <f t="shared" si="35"/>
        <v>26</v>
      </c>
      <c r="M120" t="str">
        <f>IF(MOD(B120*60,Parameters!$F$3)&lt;Parameters!$F$4,"G","R")</f>
        <v>R</v>
      </c>
      <c r="Q120">
        <f t="shared" si="23"/>
        <v>0.140625</v>
      </c>
      <c r="R120">
        <f>MIN(D120,Parameters!$B$13*(Parameters!$B$12-E120),Parameters!$B$11)</f>
        <v>0.234375</v>
      </c>
      <c r="S120">
        <f>MIN(E120,Parameters!$B$13*(Parameters!$B$12-F120),Parameters!$B$11)</f>
        <v>0.328125</v>
      </c>
      <c r="T120">
        <f>MIN(F120,Parameters!$B$13*(Parameters!$B$12-G120),Parameters!$B$11)</f>
        <v>0.421875</v>
      </c>
      <c r="U120">
        <f>MIN(G120,Parameters!$B$13*(Parameters!$B$12-H120),Parameters!$B$11)</f>
        <v>1.9164839506183196</v>
      </c>
      <c r="V120">
        <f>MIN(H120,Parameters!$B$13*(Parameters!$B$12-I120),Parameters!$B$11)</f>
        <v>1.9401481481481575</v>
      </c>
      <c r="W120">
        <f>MIN(I120,Parameters!$B$13*(Parameters!$B$12-J120),Parameters!$B$11)</f>
        <v>1.4755555555555553</v>
      </c>
      <c r="X120">
        <f>MIN(J120,Parameters!$B$13*(Parameters!$B$12-K120),Parameters!$B$11)</f>
        <v>2.5333333333333332</v>
      </c>
      <c r="Y120">
        <f>MIN(K120,Parameters!$B$13*(Parameters!$B$12-L120),Parameters!$B$11)</f>
        <v>2</v>
      </c>
      <c r="Z120">
        <f>IF(M120="G",MIN(L120,Parameters!$B$11),0)</f>
        <v>0</v>
      </c>
      <c r="AB120">
        <f t="shared" si="25"/>
        <v>337.3125</v>
      </c>
      <c r="AC120">
        <f t="shared" si="26"/>
        <v>183.75</v>
      </c>
      <c r="AD120">
        <f t="shared" si="24"/>
        <v>153.5625</v>
      </c>
    </row>
    <row r="121" spans="2:30">
      <c r="B121" s="3">
        <f>B120+Parameters!$B$3/60</f>
        <v>29.75</v>
      </c>
      <c r="D121">
        <f t="shared" si="27"/>
        <v>0.140625</v>
      </c>
      <c r="E121">
        <f t="shared" si="28"/>
        <v>0.234375</v>
      </c>
      <c r="F121">
        <f t="shared" si="29"/>
        <v>0.328125</v>
      </c>
      <c r="G121">
        <f t="shared" si="30"/>
        <v>20.814558024692403</v>
      </c>
      <c r="H121">
        <f t="shared" si="31"/>
        <v>26.143367901233521</v>
      </c>
      <c r="I121">
        <f t="shared" si="32"/>
        <v>26.584296296296287</v>
      </c>
      <c r="J121">
        <f t="shared" si="33"/>
        <v>25.99111111111111</v>
      </c>
      <c r="K121">
        <f t="shared" si="34"/>
        <v>25.466666666666669</v>
      </c>
      <c r="L121">
        <f t="shared" si="35"/>
        <v>28</v>
      </c>
      <c r="M121" t="str">
        <f>IF(MOD(B121*60,Parameters!$F$3)&lt;Parameters!$F$4,"G","R")</f>
        <v>R</v>
      </c>
      <c r="Q121">
        <f t="shared" si="23"/>
        <v>4.6875E-2</v>
      </c>
      <c r="R121">
        <f>MIN(D121,Parameters!$B$13*(Parameters!$B$12-E121),Parameters!$B$11)</f>
        <v>0.140625</v>
      </c>
      <c r="S121">
        <f>MIN(E121,Parameters!$B$13*(Parameters!$B$12-F121),Parameters!$B$11)</f>
        <v>0.234375</v>
      </c>
      <c r="T121">
        <f>MIN(F121,Parameters!$B$13*(Parameters!$B$12-G121),Parameters!$B$11)</f>
        <v>0.328125</v>
      </c>
      <c r="U121">
        <f>MIN(G121,Parameters!$B$13*(Parameters!$B$12-H121),Parameters!$B$11)</f>
        <v>1.9283160493832394</v>
      </c>
      <c r="V121">
        <f>MIN(H121,Parameters!$B$13*(Parameters!$B$12-I121),Parameters!$B$11)</f>
        <v>1.7078518518518564</v>
      </c>
      <c r="W121">
        <f>MIN(I121,Parameters!$B$13*(Parameters!$B$12-J121),Parameters!$B$11)</f>
        <v>2.0044444444444451</v>
      </c>
      <c r="X121">
        <f>MIN(J121,Parameters!$B$13*(Parameters!$B$12-K121),Parameters!$B$11)</f>
        <v>2.2666666666666657</v>
      </c>
      <c r="Y121">
        <f>MIN(K121,Parameters!$B$13*(Parameters!$B$12-L121),Parameters!$B$11)</f>
        <v>1</v>
      </c>
      <c r="Z121">
        <f>IF(M121="G",MIN(L121,Parameters!$B$11),0)</f>
        <v>0</v>
      </c>
      <c r="AB121">
        <f t="shared" si="25"/>
        <v>337.453125</v>
      </c>
      <c r="AC121">
        <f t="shared" si="26"/>
        <v>183.75</v>
      </c>
      <c r="AD121">
        <f t="shared" si="24"/>
        <v>153.703125</v>
      </c>
    </row>
    <row r="122" spans="2:30">
      <c r="B122" s="3">
        <f>B121+Parameters!$B$3/60</f>
        <v>30</v>
      </c>
      <c r="D122">
        <f t="shared" si="27"/>
        <v>4.6875E-2</v>
      </c>
      <c r="E122">
        <f t="shared" si="28"/>
        <v>0.140625</v>
      </c>
      <c r="F122">
        <f t="shared" si="29"/>
        <v>0.234375</v>
      </c>
      <c r="G122">
        <f t="shared" si="30"/>
        <v>19.214366975309161</v>
      </c>
      <c r="H122">
        <f t="shared" si="31"/>
        <v>26.363832098764902</v>
      </c>
      <c r="I122">
        <f t="shared" si="32"/>
        <v>26.287703703703698</v>
      </c>
      <c r="J122">
        <f t="shared" si="33"/>
        <v>25.728888888888889</v>
      </c>
      <c r="K122">
        <f t="shared" si="34"/>
        <v>26.733333333333334</v>
      </c>
      <c r="L122">
        <f t="shared" si="35"/>
        <v>29</v>
      </c>
      <c r="M122" t="str">
        <f>IF(MOD(B122*60,Parameters!$F$3)&lt;Parameters!$F$4,"G","R")</f>
        <v>G</v>
      </c>
      <c r="Q122">
        <f t="shared" si="23"/>
        <v>0</v>
      </c>
      <c r="R122">
        <f>MIN(D122,Parameters!$B$13*(Parameters!$B$12-E122),Parameters!$B$11)</f>
        <v>4.6875E-2</v>
      </c>
      <c r="S122">
        <f>MIN(E122,Parameters!$B$13*(Parameters!$B$12-F122),Parameters!$B$11)</f>
        <v>0.140625</v>
      </c>
      <c r="T122">
        <f>MIN(F122,Parameters!$B$13*(Parameters!$B$12-G122),Parameters!$B$11)</f>
        <v>0.234375</v>
      </c>
      <c r="U122">
        <f>MIN(G122,Parameters!$B$13*(Parameters!$B$12-H122),Parameters!$B$11)</f>
        <v>1.8180839506175488</v>
      </c>
      <c r="V122">
        <f>MIN(H122,Parameters!$B$13*(Parameters!$B$12-I122),Parameters!$B$11)</f>
        <v>1.8561481481481508</v>
      </c>
      <c r="W122">
        <f>MIN(I122,Parameters!$B$13*(Parameters!$B$12-J122),Parameters!$B$11)</f>
        <v>2.1355555555555554</v>
      </c>
      <c r="X122">
        <f>MIN(J122,Parameters!$B$13*(Parameters!$B$12-K122),Parameters!$B$11)</f>
        <v>1.6333333333333329</v>
      </c>
      <c r="Y122">
        <f>MIN(K122,Parameters!$B$13*(Parameters!$B$12-L122),Parameters!$B$11)</f>
        <v>0.5</v>
      </c>
      <c r="Z122">
        <f>IF(M122="G",MIN(L122,Parameters!$B$11),0)</f>
        <v>7.5</v>
      </c>
      <c r="AB122">
        <f t="shared" si="25"/>
        <v>337.5</v>
      </c>
      <c r="AC122">
        <f t="shared" si="26"/>
        <v>183.75</v>
      </c>
      <c r="AD122">
        <f t="shared" si="24"/>
        <v>153.75</v>
      </c>
    </row>
    <row r="123" spans="2:30">
      <c r="B123" s="3">
        <f>B122+Parameters!$B$3/60</f>
        <v>30.25</v>
      </c>
      <c r="D123">
        <f t="shared" si="27"/>
        <v>0</v>
      </c>
      <c r="E123">
        <f t="shared" si="28"/>
        <v>4.6875E-2</v>
      </c>
      <c r="F123">
        <f t="shared" si="29"/>
        <v>0.140625</v>
      </c>
      <c r="G123">
        <f t="shared" si="30"/>
        <v>17.630658024691613</v>
      </c>
      <c r="H123">
        <f t="shared" si="31"/>
        <v>26.3257679012343</v>
      </c>
      <c r="I123">
        <f t="shared" si="32"/>
        <v>26.008296296296294</v>
      </c>
      <c r="J123">
        <f t="shared" si="33"/>
        <v>26.231111111111112</v>
      </c>
      <c r="K123">
        <f t="shared" si="34"/>
        <v>27.866666666666667</v>
      </c>
      <c r="L123">
        <f t="shared" si="35"/>
        <v>22</v>
      </c>
      <c r="M123" t="str">
        <f>IF(MOD(B123*60,Parameters!$F$3)&lt;Parameters!$F$4,"G","R")</f>
        <v>R</v>
      </c>
      <c r="Q123">
        <f t="shared" si="23"/>
        <v>0</v>
      </c>
      <c r="R123">
        <f>MIN(D123,Parameters!$B$13*(Parameters!$B$12-E123),Parameters!$B$11)</f>
        <v>0</v>
      </c>
      <c r="S123">
        <f>MIN(E123,Parameters!$B$13*(Parameters!$B$12-F123),Parameters!$B$11)</f>
        <v>4.6875E-2</v>
      </c>
      <c r="T123">
        <f>MIN(F123,Parameters!$B$13*(Parameters!$B$12-G123),Parameters!$B$11)</f>
        <v>0.140625</v>
      </c>
      <c r="U123">
        <f>MIN(G123,Parameters!$B$13*(Parameters!$B$12-H123),Parameters!$B$11)</f>
        <v>1.8371160493828498</v>
      </c>
      <c r="V123">
        <f>MIN(H123,Parameters!$B$13*(Parameters!$B$12-I123),Parameters!$B$11)</f>
        <v>1.9958518518518531</v>
      </c>
      <c r="W123">
        <f>MIN(I123,Parameters!$B$13*(Parameters!$B$12-J123),Parameters!$B$11)</f>
        <v>1.8844444444444441</v>
      </c>
      <c r="X123">
        <f>MIN(J123,Parameters!$B$13*(Parameters!$B$12-K123),Parameters!$B$11)</f>
        <v>1.0666666666666664</v>
      </c>
      <c r="Y123">
        <f>MIN(K123,Parameters!$B$13*(Parameters!$B$12-L123),Parameters!$B$11)</f>
        <v>4</v>
      </c>
      <c r="Z123">
        <f>IF(M123="G",MIN(L123,Parameters!$B$11),0)</f>
        <v>0</v>
      </c>
      <c r="AB123">
        <f t="shared" si="25"/>
        <v>337.5</v>
      </c>
      <c r="AC123">
        <f t="shared" si="26"/>
        <v>191.25</v>
      </c>
      <c r="AD123">
        <f t="shared" si="24"/>
        <v>146.25</v>
      </c>
    </row>
    <row r="124" spans="2:30">
      <c r="B124" s="3">
        <f>B123+Parameters!$B$3/60</f>
        <v>30.5</v>
      </c>
      <c r="D124">
        <f t="shared" si="27"/>
        <v>0</v>
      </c>
      <c r="E124">
        <f t="shared" si="28"/>
        <v>0</v>
      </c>
      <c r="F124">
        <f t="shared" si="29"/>
        <v>4.6875E-2</v>
      </c>
      <c r="G124">
        <f t="shared" si="30"/>
        <v>15.934166975308763</v>
      </c>
      <c r="H124">
        <f t="shared" si="31"/>
        <v>26.167032098765297</v>
      </c>
      <c r="I124">
        <f t="shared" si="32"/>
        <v>26.119703703703703</v>
      </c>
      <c r="J124">
        <f t="shared" si="33"/>
        <v>27.048888888888889</v>
      </c>
      <c r="K124">
        <f t="shared" si="34"/>
        <v>24.933333333333334</v>
      </c>
      <c r="L124">
        <f t="shared" si="35"/>
        <v>26</v>
      </c>
      <c r="M124" t="str">
        <f>IF(MOD(B124*60,Parameters!$F$3)&lt;Parameters!$F$4,"G","R")</f>
        <v>R</v>
      </c>
      <c r="Q124">
        <f t="shared" si="23"/>
        <v>0</v>
      </c>
      <c r="R124">
        <f>MIN(D124,Parameters!$B$13*(Parameters!$B$12-E124),Parameters!$B$11)</f>
        <v>0</v>
      </c>
      <c r="S124">
        <f>MIN(E124,Parameters!$B$13*(Parameters!$B$12-F124),Parameters!$B$11)</f>
        <v>0</v>
      </c>
      <c r="T124">
        <f>MIN(F124,Parameters!$B$13*(Parameters!$B$12-G124),Parameters!$B$11)</f>
        <v>4.6875E-2</v>
      </c>
      <c r="U124">
        <f>MIN(G124,Parameters!$B$13*(Parameters!$B$12-H124),Parameters!$B$11)</f>
        <v>1.9164839506173514</v>
      </c>
      <c r="V124">
        <f>MIN(H124,Parameters!$B$13*(Parameters!$B$12-I124),Parameters!$B$11)</f>
        <v>1.9401481481481486</v>
      </c>
      <c r="W124">
        <f>MIN(I124,Parameters!$B$13*(Parameters!$B$12-J124),Parameters!$B$11)</f>
        <v>1.4755555555555553</v>
      </c>
      <c r="X124">
        <f>MIN(J124,Parameters!$B$13*(Parameters!$B$12-K124),Parameters!$B$11)</f>
        <v>2.5333333333333332</v>
      </c>
      <c r="Y124">
        <f>MIN(K124,Parameters!$B$13*(Parameters!$B$12-L124),Parameters!$B$11)</f>
        <v>2</v>
      </c>
      <c r="Z124">
        <f>IF(M124="G",MIN(L124,Parameters!$B$11),0)</f>
        <v>0</v>
      </c>
      <c r="AB124">
        <f t="shared" si="25"/>
        <v>337.5</v>
      </c>
      <c r="AC124">
        <f t="shared" si="26"/>
        <v>191.25</v>
      </c>
      <c r="AD124">
        <f t="shared" si="24"/>
        <v>146.25</v>
      </c>
    </row>
    <row r="125" spans="2:30">
      <c r="B125" s="3">
        <f>B124+Parameters!$B$3/60</f>
        <v>30.75</v>
      </c>
      <c r="D125">
        <f t="shared" si="27"/>
        <v>0</v>
      </c>
      <c r="E125">
        <f t="shared" si="28"/>
        <v>0</v>
      </c>
      <c r="F125">
        <f t="shared" si="29"/>
        <v>0</v>
      </c>
      <c r="G125">
        <f t="shared" si="30"/>
        <v>14.064558024691411</v>
      </c>
      <c r="H125">
        <f t="shared" si="31"/>
        <v>26.143367901234498</v>
      </c>
      <c r="I125">
        <f t="shared" si="32"/>
        <v>26.584296296296298</v>
      </c>
      <c r="J125">
        <f t="shared" si="33"/>
        <v>25.99111111111111</v>
      </c>
      <c r="K125">
        <f t="shared" si="34"/>
        <v>25.466666666666669</v>
      </c>
      <c r="L125">
        <f t="shared" si="35"/>
        <v>28</v>
      </c>
      <c r="M125" t="str">
        <f>IF(MOD(B125*60,Parameters!$F$3)&lt;Parameters!$F$4,"G","R")</f>
        <v>R</v>
      </c>
      <c r="Q125">
        <f t="shared" si="23"/>
        <v>0</v>
      </c>
      <c r="R125">
        <f>MIN(D125,Parameters!$B$13*(Parameters!$B$12-E125),Parameters!$B$11)</f>
        <v>0</v>
      </c>
      <c r="S125">
        <f>MIN(E125,Parameters!$B$13*(Parameters!$B$12-F125),Parameters!$B$11)</f>
        <v>0</v>
      </c>
      <c r="T125">
        <f>MIN(F125,Parameters!$B$13*(Parameters!$B$12-G125),Parameters!$B$11)</f>
        <v>0</v>
      </c>
      <c r="U125">
        <f>MIN(G125,Parameters!$B$13*(Parameters!$B$12-H125),Parameters!$B$11)</f>
        <v>1.9283160493827509</v>
      </c>
      <c r="V125">
        <f>MIN(H125,Parameters!$B$13*(Parameters!$B$12-I125),Parameters!$B$11)</f>
        <v>1.7078518518518511</v>
      </c>
      <c r="W125">
        <f>MIN(I125,Parameters!$B$13*(Parameters!$B$12-J125),Parameters!$B$11)</f>
        <v>2.0044444444444451</v>
      </c>
      <c r="X125">
        <f>MIN(J125,Parameters!$B$13*(Parameters!$B$12-K125),Parameters!$B$11)</f>
        <v>2.2666666666666657</v>
      </c>
      <c r="Y125">
        <f>MIN(K125,Parameters!$B$13*(Parameters!$B$12-L125),Parameters!$B$11)</f>
        <v>1</v>
      </c>
      <c r="Z125">
        <f>IF(M125="G",MIN(L125,Parameters!$B$11),0)</f>
        <v>0</v>
      </c>
      <c r="AB125">
        <f t="shared" si="25"/>
        <v>337.5</v>
      </c>
      <c r="AC125">
        <f t="shared" si="26"/>
        <v>191.25</v>
      </c>
      <c r="AD125">
        <f t="shared" si="24"/>
        <v>146.25</v>
      </c>
    </row>
    <row r="126" spans="2:30">
      <c r="B126" s="3">
        <f>B125+Parameters!$B$3/60</f>
        <v>31</v>
      </c>
      <c r="D126">
        <f t="shared" si="27"/>
        <v>0</v>
      </c>
      <c r="E126">
        <f t="shared" si="28"/>
        <v>0</v>
      </c>
      <c r="F126">
        <f t="shared" si="29"/>
        <v>0</v>
      </c>
      <c r="G126">
        <f t="shared" si="30"/>
        <v>12.136241975308661</v>
      </c>
      <c r="H126">
        <f t="shared" si="31"/>
        <v>26.3638320987654</v>
      </c>
      <c r="I126">
        <f t="shared" si="32"/>
        <v>26.287703703703706</v>
      </c>
      <c r="J126">
        <f t="shared" si="33"/>
        <v>25.728888888888889</v>
      </c>
      <c r="K126">
        <f t="shared" si="34"/>
        <v>26.733333333333334</v>
      </c>
      <c r="L126">
        <f t="shared" si="35"/>
        <v>29</v>
      </c>
      <c r="M126" t="str">
        <f>IF(MOD(B126*60,Parameters!$F$3)&lt;Parameters!$F$4,"G","R")</f>
        <v>G</v>
      </c>
      <c r="Q126">
        <f t="shared" si="23"/>
        <v>0</v>
      </c>
      <c r="R126">
        <f>MIN(D126,Parameters!$B$13*(Parameters!$B$12-E126),Parameters!$B$11)</f>
        <v>0</v>
      </c>
      <c r="S126">
        <f>MIN(E126,Parameters!$B$13*(Parameters!$B$12-F126),Parameters!$B$11)</f>
        <v>0</v>
      </c>
      <c r="T126">
        <f>MIN(F126,Parameters!$B$13*(Parameters!$B$12-G126),Parameters!$B$11)</f>
        <v>0</v>
      </c>
      <c r="U126">
        <f>MIN(G126,Parameters!$B$13*(Parameters!$B$12-H126),Parameters!$B$11)</f>
        <v>1.8180839506173001</v>
      </c>
      <c r="V126">
        <f>MIN(H126,Parameters!$B$13*(Parameters!$B$12-I126),Parameters!$B$11)</f>
        <v>1.8561481481481472</v>
      </c>
      <c r="W126">
        <f>MIN(I126,Parameters!$B$13*(Parameters!$B$12-J126),Parameters!$B$11)</f>
        <v>2.1355555555555554</v>
      </c>
      <c r="X126">
        <f>MIN(J126,Parameters!$B$13*(Parameters!$B$12-K126),Parameters!$B$11)</f>
        <v>1.6333333333333329</v>
      </c>
      <c r="Y126">
        <f>MIN(K126,Parameters!$B$13*(Parameters!$B$12-L126),Parameters!$B$11)</f>
        <v>0.5</v>
      </c>
      <c r="Z126">
        <f>IF(M126="G",MIN(L126,Parameters!$B$11),0)</f>
        <v>7.5</v>
      </c>
      <c r="AB126">
        <f t="shared" si="25"/>
        <v>337.5</v>
      </c>
      <c r="AC126">
        <f t="shared" si="26"/>
        <v>191.25</v>
      </c>
      <c r="AD126">
        <f t="shared" si="24"/>
        <v>146.25</v>
      </c>
    </row>
    <row r="127" spans="2:30">
      <c r="B127" s="3">
        <f>B126+Parameters!$B$3/60</f>
        <v>31.25</v>
      </c>
      <c r="D127">
        <f t="shared" si="27"/>
        <v>0</v>
      </c>
      <c r="E127">
        <f t="shared" si="28"/>
        <v>0</v>
      </c>
      <c r="F127">
        <f t="shared" si="29"/>
        <v>0</v>
      </c>
      <c r="G127">
        <f t="shared" si="30"/>
        <v>10.31815802469136</v>
      </c>
      <c r="H127">
        <f t="shared" si="31"/>
        <v>26.325767901234553</v>
      </c>
      <c r="I127">
        <f t="shared" si="32"/>
        <v>26.008296296296297</v>
      </c>
      <c r="J127">
        <f t="shared" si="33"/>
        <v>26.231111111111112</v>
      </c>
      <c r="K127">
        <f t="shared" si="34"/>
        <v>27.866666666666667</v>
      </c>
      <c r="L127">
        <f t="shared" si="35"/>
        <v>22</v>
      </c>
      <c r="M127" t="str">
        <f>IF(MOD(B127*60,Parameters!$F$3)&lt;Parameters!$F$4,"G","R")</f>
        <v>R</v>
      </c>
      <c r="Q127">
        <f t="shared" si="23"/>
        <v>0</v>
      </c>
      <c r="R127">
        <f>MIN(D127,Parameters!$B$13*(Parameters!$B$12-E127),Parameters!$B$11)</f>
        <v>0</v>
      </c>
      <c r="S127">
        <f>MIN(E127,Parameters!$B$13*(Parameters!$B$12-F127),Parameters!$B$11)</f>
        <v>0</v>
      </c>
      <c r="T127">
        <f>MIN(F127,Parameters!$B$13*(Parameters!$B$12-G127),Parameters!$B$11)</f>
        <v>0</v>
      </c>
      <c r="U127">
        <f>MIN(G127,Parameters!$B$13*(Parameters!$B$12-H127),Parameters!$B$11)</f>
        <v>1.8371160493827237</v>
      </c>
      <c r="V127">
        <f>MIN(H127,Parameters!$B$13*(Parameters!$B$12-I127),Parameters!$B$11)</f>
        <v>1.9958518518518513</v>
      </c>
      <c r="W127">
        <f>MIN(I127,Parameters!$B$13*(Parameters!$B$12-J127),Parameters!$B$11)</f>
        <v>1.8844444444444441</v>
      </c>
      <c r="X127">
        <f>MIN(J127,Parameters!$B$13*(Parameters!$B$12-K127),Parameters!$B$11)</f>
        <v>1.0666666666666664</v>
      </c>
      <c r="Y127">
        <f>MIN(K127,Parameters!$B$13*(Parameters!$B$12-L127),Parameters!$B$11)</f>
        <v>4</v>
      </c>
      <c r="Z127">
        <f>IF(M127="G",MIN(L127,Parameters!$B$11),0)</f>
        <v>0</v>
      </c>
      <c r="AB127">
        <f t="shared" si="25"/>
        <v>337.5</v>
      </c>
      <c r="AC127">
        <f t="shared" si="26"/>
        <v>198.75</v>
      </c>
      <c r="AD127">
        <f t="shared" si="24"/>
        <v>138.75</v>
      </c>
    </row>
    <row r="128" spans="2:30">
      <c r="B128" s="3">
        <f>B127+Parameters!$B$3/60</f>
        <v>31.5</v>
      </c>
      <c r="D128">
        <f t="shared" si="27"/>
        <v>0</v>
      </c>
      <c r="E128">
        <f t="shared" si="28"/>
        <v>0</v>
      </c>
      <c r="F128">
        <f t="shared" si="29"/>
        <v>0</v>
      </c>
      <c r="G128">
        <f t="shared" si="30"/>
        <v>8.4810419753086368</v>
      </c>
      <c r="H128">
        <f t="shared" si="31"/>
        <v>26.167032098765425</v>
      </c>
      <c r="I128">
        <f t="shared" si="32"/>
        <v>26.119703703703703</v>
      </c>
      <c r="J128">
        <f t="shared" si="33"/>
        <v>27.048888888888889</v>
      </c>
      <c r="K128">
        <f t="shared" si="34"/>
        <v>24.933333333333334</v>
      </c>
      <c r="L128">
        <f t="shared" si="35"/>
        <v>26</v>
      </c>
      <c r="M128" t="str">
        <f>IF(MOD(B128*60,Parameters!$F$3)&lt;Parameters!$F$4,"G","R")</f>
        <v>R</v>
      </c>
      <c r="Q128">
        <f t="shared" si="23"/>
        <v>0</v>
      </c>
      <c r="R128">
        <f>MIN(D128,Parameters!$B$13*(Parameters!$B$12-E128),Parameters!$B$11)</f>
        <v>0</v>
      </c>
      <c r="S128">
        <f>MIN(E128,Parameters!$B$13*(Parameters!$B$12-F128),Parameters!$B$11)</f>
        <v>0</v>
      </c>
      <c r="T128">
        <f>MIN(F128,Parameters!$B$13*(Parameters!$B$12-G128),Parameters!$B$11)</f>
        <v>0</v>
      </c>
      <c r="U128">
        <f>MIN(G128,Parameters!$B$13*(Parameters!$B$12-H128),Parameters!$B$11)</f>
        <v>1.9164839506172875</v>
      </c>
      <c r="V128">
        <f>MIN(H128,Parameters!$B$13*(Parameters!$B$12-I128),Parameters!$B$11)</f>
        <v>1.9401481481481486</v>
      </c>
      <c r="W128">
        <f>MIN(I128,Parameters!$B$13*(Parameters!$B$12-J128),Parameters!$B$11)</f>
        <v>1.4755555555555553</v>
      </c>
      <c r="X128">
        <f>MIN(J128,Parameters!$B$13*(Parameters!$B$12-K128),Parameters!$B$11)</f>
        <v>2.5333333333333332</v>
      </c>
      <c r="Y128">
        <f>MIN(K128,Parameters!$B$13*(Parameters!$B$12-L128),Parameters!$B$11)</f>
        <v>2</v>
      </c>
      <c r="Z128">
        <f>IF(M128="G",MIN(L128,Parameters!$B$11),0)</f>
        <v>0</v>
      </c>
      <c r="AB128">
        <f t="shared" si="25"/>
        <v>337.5</v>
      </c>
      <c r="AC128">
        <f t="shared" si="26"/>
        <v>198.75</v>
      </c>
      <c r="AD128">
        <f t="shared" si="24"/>
        <v>138.75</v>
      </c>
    </row>
    <row r="129" spans="2:30">
      <c r="B129" s="3">
        <f>B128+Parameters!$B$3/60</f>
        <v>31.75</v>
      </c>
      <c r="D129">
        <f t="shared" si="27"/>
        <v>0</v>
      </c>
      <c r="E129">
        <f t="shared" si="28"/>
        <v>0</v>
      </c>
      <c r="F129">
        <f t="shared" si="29"/>
        <v>0</v>
      </c>
      <c r="G129">
        <f t="shared" si="30"/>
        <v>6.5645580246913493</v>
      </c>
      <c r="H129">
        <f t="shared" si="31"/>
        <v>26.143367901234562</v>
      </c>
      <c r="I129">
        <f t="shared" si="32"/>
        <v>26.584296296296298</v>
      </c>
      <c r="J129">
        <f t="shared" si="33"/>
        <v>25.99111111111111</v>
      </c>
      <c r="K129">
        <f t="shared" si="34"/>
        <v>25.466666666666669</v>
      </c>
      <c r="L129">
        <f t="shared" si="35"/>
        <v>28</v>
      </c>
      <c r="M129" t="str">
        <f>IF(MOD(B129*60,Parameters!$F$3)&lt;Parameters!$F$4,"G","R")</f>
        <v>R</v>
      </c>
      <c r="Q129">
        <f t="shared" si="23"/>
        <v>0</v>
      </c>
      <c r="R129">
        <f>MIN(D129,Parameters!$B$13*(Parameters!$B$12-E129),Parameters!$B$11)</f>
        <v>0</v>
      </c>
      <c r="S129">
        <f>MIN(E129,Parameters!$B$13*(Parameters!$B$12-F129),Parameters!$B$11)</f>
        <v>0</v>
      </c>
      <c r="T129">
        <f>MIN(F129,Parameters!$B$13*(Parameters!$B$12-G129),Parameters!$B$11)</f>
        <v>0</v>
      </c>
      <c r="U129">
        <f>MIN(G129,Parameters!$B$13*(Parameters!$B$12-H129),Parameters!$B$11)</f>
        <v>1.9283160493827189</v>
      </c>
      <c r="V129">
        <f>MIN(H129,Parameters!$B$13*(Parameters!$B$12-I129),Parameters!$B$11)</f>
        <v>1.7078518518518511</v>
      </c>
      <c r="W129">
        <f>MIN(I129,Parameters!$B$13*(Parameters!$B$12-J129),Parameters!$B$11)</f>
        <v>2.0044444444444451</v>
      </c>
      <c r="X129">
        <f>MIN(J129,Parameters!$B$13*(Parameters!$B$12-K129),Parameters!$B$11)</f>
        <v>2.2666666666666657</v>
      </c>
      <c r="Y129">
        <f>MIN(K129,Parameters!$B$13*(Parameters!$B$12-L129),Parameters!$B$11)</f>
        <v>1</v>
      </c>
      <c r="Z129">
        <f>IF(M129="G",MIN(L129,Parameters!$B$11),0)</f>
        <v>0</v>
      </c>
      <c r="AB129">
        <f t="shared" si="25"/>
        <v>337.5</v>
      </c>
      <c r="AC129">
        <f t="shared" si="26"/>
        <v>198.75</v>
      </c>
      <c r="AD129">
        <f t="shared" si="24"/>
        <v>138.75</v>
      </c>
    </row>
    <row r="130" spans="2:30">
      <c r="B130" s="3">
        <f>B129+Parameters!$B$3/60</f>
        <v>32</v>
      </c>
      <c r="D130">
        <f t="shared" si="27"/>
        <v>0</v>
      </c>
      <c r="E130">
        <f t="shared" si="28"/>
        <v>0</v>
      </c>
      <c r="F130">
        <f t="shared" si="29"/>
        <v>0</v>
      </c>
      <c r="G130">
        <f t="shared" si="30"/>
        <v>4.6362419753086304</v>
      </c>
      <c r="H130">
        <f t="shared" si="31"/>
        <v>26.363832098765428</v>
      </c>
      <c r="I130">
        <f t="shared" si="32"/>
        <v>26.287703703703706</v>
      </c>
      <c r="J130">
        <f t="shared" si="33"/>
        <v>25.728888888888889</v>
      </c>
      <c r="K130">
        <f t="shared" si="34"/>
        <v>26.733333333333334</v>
      </c>
      <c r="L130">
        <f t="shared" si="35"/>
        <v>29</v>
      </c>
      <c r="M130" t="str">
        <f>IF(MOD(B130*60,Parameters!$F$3)&lt;Parameters!$F$4,"G","R")</f>
        <v>G</v>
      </c>
      <c r="Q130">
        <f t="shared" si="23"/>
        <v>0</v>
      </c>
      <c r="R130">
        <f>MIN(D130,Parameters!$B$13*(Parameters!$B$12-E130),Parameters!$B$11)</f>
        <v>0</v>
      </c>
      <c r="S130">
        <f>MIN(E130,Parameters!$B$13*(Parameters!$B$12-F130),Parameters!$B$11)</f>
        <v>0</v>
      </c>
      <c r="T130">
        <f>MIN(F130,Parameters!$B$13*(Parameters!$B$12-G130),Parameters!$B$11)</f>
        <v>0</v>
      </c>
      <c r="U130">
        <f>MIN(G130,Parameters!$B$13*(Parameters!$B$12-H130),Parameters!$B$11)</f>
        <v>1.8180839506172859</v>
      </c>
      <c r="V130">
        <f>MIN(H130,Parameters!$B$13*(Parameters!$B$12-I130),Parameters!$B$11)</f>
        <v>1.8561481481481472</v>
      </c>
      <c r="W130">
        <f>MIN(I130,Parameters!$B$13*(Parameters!$B$12-J130),Parameters!$B$11)</f>
        <v>2.1355555555555554</v>
      </c>
      <c r="X130">
        <f>MIN(J130,Parameters!$B$13*(Parameters!$B$12-K130),Parameters!$B$11)</f>
        <v>1.6333333333333329</v>
      </c>
      <c r="Y130">
        <f>MIN(K130,Parameters!$B$13*(Parameters!$B$12-L130),Parameters!$B$11)</f>
        <v>0.5</v>
      </c>
      <c r="Z130">
        <f>IF(M130="G",MIN(L130,Parameters!$B$11),0)</f>
        <v>7.5</v>
      </c>
      <c r="AB130">
        <f t="shared" si="25"/>
        <v>337.5</v>
      </c>
      <c r="AC130">
        <f t="shared" si="26"/>
        <v>198.75</v>
      </c>
      <c r="AD130">
        <f t="shared" si="24"/>
        <v>138.75</v>
      </c>
    </row>
    <row r="131" spans="2:30">
      <c r="B131" s="3">
        <f>B130+Parameters!$B$3/60</f>
        <v>32.25</v>
      </c>
      <c r="D131">
        <f t="shared" si="27"/>
        <v>0</v>
      </c>
      <c r="E131">
        <f t="shared" si="28"/>
        <v>0</v>
      </c>
      <c r="F131">
        <f t="shared" si="29"/>
        <v>0</v>
      </c>
      <c r="G131">
        <f t="shared" si="30"/>
        <v>2.8181580246913445</v>
      </c>
      <c r="H131">
        <f t="shared" si="31"/>
        <v>26.325767901234567</v>
      </c>
      <c r="I131">
        <f t="shared" si="32"/>
        <v>26.008296296296297</v>
      </c>
      <c r="J131">
        <f t="shared" si="33"/>
        <v>26.231111111111112</v>
      </c>
      <c r="K131">
        <f t="shared" si="34"/>
        <v>27.866666666666667</v>
      </c>
      <c r="L131">
        <f t="shared" si="35"/>
        <v>22</v>
      </c>
      <c r="M131" t="str">
        <f>IF(MOD(B131*60,Parameters!$F$3)&lt;Parameters!$F$4,"G","R")</f>
        <v>R</v>
      </c>
      <c r="Q131">
        <f t="shared" ref="Q131:Q194" si="36">IF(B131&lt;15,(90*AVERAGE(B131,B132)*(B132-B131)/60),IF(B131&lt;30,(90*(30-AVERAGE(B131,B132))*(B132-B131)/60),0))</f>
        <v>0</v>
      </c>
      <c r="R131">
        <f>MIN(D131,Parameters!$B$13*(Parameters!$B$12-E131),Parameters!$B$11)</f>
        <v>0</v>
      </c>
      <c r="S131">
        <f>MIN(E131,Parameters!$B$13*(Parameters!$B$12-F131),Parameters!$B$11)</f>
        <v>0</v>
      </c>
      <c r="T131">
        <f>MIN(F131,Parameters!$B$13*(Parameters!$B$12-G131),Parameters!$B$11)</f>
        <v>0</v>
      </c>
      <c r="U131">
        <f>MIN(G131,Parameters!$B$13*(Parameters!$B$12-H131),Parameters!$B$11)</f>
        <v>1.8371160493827166</v>
      </c>
      <c r="V131">
        <f>MIN(H131,Parameters!$B$13*(Parameters!$B$12-I131),Parameters!$B$11)</f>
        <v>1.9958518518518513</v>
      </c>
      <c r="W131">
        <f>MIN(I131,Parameters!$B$13*(Parameters!$B$12-J131),Parameters!$B$11)</f>
        <v>1.8844444444444441</v>
      </c>
      <c r="X131">
        <f>MIN(J131,Parameters!$B$13*(Parameters!$B$12-K131),Parameters!$B$11)</f>
        <v>1.0666666666666664</v>
      </c>
      <c r="Y131">
        <f>MIN(K131,Parameters!$B$13*(Parameters!$B$12-L131),Parameters!$B$11)</f>
        <v>4</v>
      </c>
      <c r="Z131">
        <f>IF(M131="G",MIN(L131,Parameters!$B$11),0)</f>
        <v>0</v>
      </c>
      <c r="AB131">
        <f t="shared" si="25"/>
        <v>337.5</v>
      </c>
      <c r="AC131">
        <f t="shared" si="26"/>
        <v>206.25</v>
      </c>
      <c r="AD131">
        <f t="shared" ref="AD131:AD194" si="37">AB131-AC131</f>
        <v>131.25</v>
      </c>
    </row>
    <row r="132" spans="2:30">
      <c r="B132" s="3">
        <f>B131+Parameters!$B$3/60</f>
        <v>32.5</v>
      </c>
      <c r="D132">
        <f t="shared" si="27"/>
        <v>0</v>
      </c>
      <c r="E132">
        <f t="shared" si="28"/>
        <v>0</v>
      </c>
      <c r="F132">
        <f t="shared" si="29"/>
        <v>0</v>
      </c>
      <c r="G132">
        <f t="shared" si="30"/>
        <v>0.98104197530862791</v>
      </c>
      <c r="H132">
        <f t="shared" si="31"/>
        <v>26.167032098765432</v>
      </c>
      <c r="I132">
        <f t="shared" si="32"/>
        <v>26.119703703703703</v>
      </c>
      <c r="J132">
        <f t="shared" si="33"/>
        <v>27.048888888888889</v>
      </c>
      <c r="K132">
        <f t="shared" si="34"/>
        <v>24.933333333333334</v>
      </c>
      <c r="L132">
        <f t="shared" si="35"/>
        <v>26</v>
      </c>
      <c r="M132" t="str">
        <f>IF(MOD(B132*60,Parameters!$F$3)&lt;Parameters!$F$4,"G","R")</f>
        <v>R</v>
      </c>
      <c r="Q132">
        <f t="shared" si="36"/>
        <v>0</v>
      </c>
      <c r="R132">
        <f>MIN(D132,Parameters!$B$13*(Parameters!$B$12-E132),Parameters!$B$11)</f>
        <v>0</v>
      </c>
      <c r="S132">
        <f>MIN(E132,Parameters!$B$13*(Parameters!$B$12-F132),Parameters!$B$11)</f>
        <v>0</v>
      </c>
      <c r="T132">
        <f>MIN(F132,Parameters!$B$13*(Parameters!$B$12-G132),Parameters!$B$11)</f>
        <v>0</v>
      </c>
      <c r="U132">
        <f>MIN(G132,Parameters!$B$13*(Parameters!$B$12-H132),Parameters!$B$11)</f>
        <v>0.98104197530862791</v>
      </c>
      <c r="V132">
        <f>MIN(H132,Parameters!$B$13*(Parameters!$B$12-I132),Parameters!$B$11)</f>
        <v>1.9401481481481486</v>
      </c>
      <c r="W132">
        <f>MIN(I132,Parameters!$B$13*(Parameters!$B$12-J132),Parameters!$B$11)</f>
        <v>1.4755555555555553</v>
      </c>
      <c r="X132">
        <f>MIN(J132,Parameters!$B$13*(Parameters!$B$12-K132),Parameters!$B$11)</f>
        <v>2.5333333333333332</v>
      </c>
      <c r="Y132">
        <f>MIN(K132,Parameters!$B$13*(Parameters!$B$12-L132),Parameters!$B$11)</f>
        <v>2</v>
      </c>
      <c r="Z132">
        <f>IF(M132="G",MIN(L132,Parameters!$B$11),0)</f>
        <v>0</v>
      </c>
      <c r="AB132">
        <f t="shared" ref="AB132:AB195" si="38">AB131+Q131</f>
        <v>337.5</v>
      </c>
      <c r="AC132">
        <f t="shared" ref="AC132:AC195" si="39">AC131+Z131</f>
        <v>206.25</v>
      </c>
      <c r="AD132">
        <f t="shared" si="37"/>
        <v>131.25</v>
      </c>
    </row>
    <row r="133" spans="2:30">
      <c r="B133" s="3">
        <f>B132+Parameters!$B$3/60</f>
        <v>32.75</v>
      </c>
      <c r="D133">
        <f t="shared" si="27"/>
        <v>0</v>
      </c>
      <c r="E133">
        <f t="shared" si="28"/>
        <v>0</v>
      </c>
      <c r="F133">
        <f t="shared" si="29"/>
        <v>0</v>
      </c>
      <c r="G133">
        <f t="shared" si="30"/>
        <v>0</v>
      </c>
      <c r="H133">
        <f t="shared" si="31"/>
        <v>25.207925925925913</v>
      </c>
      <c r="I133">
        <f t="shared" si="32"/>
        <v>26.584296296296298</v>
      </c>
      <c r="J133">
        <f t="shared" si="33"/>
        <v>25.99111111111111</v>
      </c>
      <c r="K133">
        <f t="shared" si="34"/>
        <v>25.466666666666669</v>
      </c>
      <c r="L133">
        <f t="shared" si="35"/>
        <v>28</v>
      </c>
      <c r="M133" t="str">
        <f>IF(MOD(B133*60,Parameters!$F$3)&lt;Parameters!$F$4,"G","R")</f>
        <v>R</v>
      </c>
      <c r="Q133">
        <f t="shared" si="36"/>
        <v>0</v>
      </c>
      <c r="R133">
        <f>MIN(D133,Parameters!$B$13*(Parameters!$B$12-E133),Parameters!$B$11)</f>
        <v>0</v>
      </c>
      <c r="S133">
        <f>MIN(E133,Parameters!$B$13*(Parameters!$B$12-F133),Parameters!$B$11)</f>
        <v>0</v>
      </c>
      <c r="T133">
        <f>MIN(F133,Parameters!$B$13*(Parameters!$B$12-G133),Parameters!$B$11)</f>
        <v>0</v>
      </c>
      <c r="U133">
        <f>MIN(G133,Parameters!$B$13*(Parameters!$B$12-H133),Parameters!$B$11)</f>
        <v>0</v>
      </c>
      <c r="V133">
        <f>MIN(H133,Parameters!$B$13*(Parameters!$B$12-I133),Parameters!$B$11)</f>
        <v>1.7078518518518511</v>
      </c>
      <c r="W133">
        <f>MIN(I133,Parameters!$B$13*(Parameters!$B$12-J133),Parameters!$B$11)</f>
        <v>2.0044444444444451</v>
      </c>
      <c r="X133">
        <f>MIN(J133,Parameters!$B$13*(Parameters!$B$12-K133),Parameters!$B$11)</f>
        <v>2.2666666666666657</v>
      </c>
      <c r="Y133">
        <f>MIN(K133,Parameters!$B$13*(Parameters!$B$12-L133),Parameters!$B$11)</f>
        <v>1</v>
      </c>
      <c r="Z133">
        <f>IF(M133="G",MIN(L133,Parameters!$B$11),0)</f>
        <v>0</v>
      </c>
      <c r="AB133">
        <f t="shared" si="38"/>
        <v>337.5</v>
      </c>
      <c r="AC133">
        <f t="shared" si="39"/>
        <v>206.25</v>
      </c>
      <c r="AD133">
        <f t="shared" si="37"/>
        <v>131.25</v>
      </c>
    </row>
    <row r="134" spans="2:30">
      <c r="B134" s="3">
        <f>B133+Parameters!$B$3/60</f>
        <v>33</v>
      </c>
      <c r="D134">
        <f t="shared" si="27"/>
        <v>0</v>
      </c>
      <c r="E134">
        <f t="shared" si="28"/>
        <v>0</v>
      </c>
      <c r="F134">
        <f t="shared" si="29"/>
        <v>0</v>
      </c>
      <c r="G134">
        <f t="shared" si="30"/>
        <v>0</v>
      </c>
      <c r="H134">
        <f t="shared" si="31"/>
        <v>23.500074074074064</v>
      </c>
      <c r="I134">
        <f t="shared" si="32"/>
        <v>26.287703703703706</v>
      </c>
      <c r="J134">
        <f t="shared" si="33"/>
        <v>25.728888888888889</v>
      </c>
      <c r="K134">
        <f t="shared" si="34"/>
        <v>26.733333333333334</v>
      </c>
      <c r="L134">
        <f t="shared" si="35"/>
        <v>29</v>
      </c>
      <c r="M134" t="str">
        <f>IF(MOD(B134*60,Parameters!$F$3)&lt;Parameters!$F$4,"G","R")</f>
        <v>G</v>
      </c>
      <c r="Q134">
        <f t="shared" si="36"/>
        <v>0</v>
      </c>
      <c r="R134">
        <f>MIN(D134,Parameters!$B$13*(Parameters!$B$12-E134),Parameters!$B$11)</f>
        <v>0</v>
      </c>
      <c r="S134">
        <f>MIN(E134,Parameters!$B$13*(Parameters!$B$12-F134),Parameters!$B$11)</f>
        <v>0</v>
      </c>
      <c r="T134">
        <f>MIN(F134,Parameters!$B$13*(Parameters!$B$12-G134),Parameters!$B$11)</f>
        <v>0</v>
      </c>
      <c r="U134">
        <f>MIN(G134,Parameters!$B$13*(Parameters!$B$12-H134),Parameters!$B$11)</f>
        <v>0</v>
      </c>
      <c r="V134">
        <f>MIN(H134,Parameters!$B$13*(Parameters!$B$12-I134),Parameters!$B$11)</f>
        <v>1.8561481481481472</v>
      </c>
      <c r="W134">
        <f>MIN(I134,Parameters!$B$13*(Parameters!$B$12-J134),Parameters!$B$11)</f>
        <v>2.1355555555555554</v>
      </c>
      <c r="X134">
        <f>MIN(J134,Parameters!$B$13*(Parameters!$B$12-K134),Parameters!$B$11)</f>
        <v>1.6333333333333329</v>
      </c>
      <c r="Y134">
        <f>MIN(K134,Parameters!$B$13*(Parameters!$B$12-L134),Parameters!$B$11)</f>
        <v>0.5</v>
      </c>
      <c r="Z134">
        <f>IF(M134="G",MIN(L134,Parameters!$B$11),0)</f>
        <v>7.5</v>
      </c>
      <c r="AB134">
        <f t="shared" si="38"/>
        <v>337.5</v>
      </c>
      <c r="AC134">
        <f t="shared" si="39"/>
        <v>206.25</v>
      </c>
      <c r="AD134">
        <f t="shared" si="37"/>
        <v>131.25</v>
      </c>
    </row>
    <row r="135" spans="2:30">
      <c r="B135" s="3">
        <f>B134+Parameters!$B$3/60</f>
        <v>33.25</v>
      </c>
      <c r="D135">
        <f t="shared" si="27"/>
        <v>0</v>
      </c>
      <c r="E135">
        <f t="shared" si="28"/>
        <v>0</v>
      </c>
      <c r="F135">
        <f t="shared" si="29"/>
        <v>0</v>
      </c>
      <c r="G135">
        <f t="shared" si="30"/>
        <v>0</v>
      </c>
      <c r="H135">
        <f t="shared" si="31"/>
        <v>21.643925925925917</v>
      </c>
      <c r="I135">
        <f t="shared" si="32"/>
        <v>26.008296296296297</v>
      </c>
      <c r="J135">
        <f t="shared" si="33"/>
        <v>26.231111111111112</v>
      </c>
      <c r="K135">
        <f t="shared" si="34"/>
        <v>27.866666666666667</v>
      </c>
      <c r="L135">
        <f t="shared" si="35"/>
        <v>22</v>
      </c>
      <c r="M135" t="str">
        <f>IF(MOD(B135*60,Parameters!$F$3)&lt;Parameters!$F$4,"G","R")</f>
        <v>R</v>
      </c>
      <c r="Q135">
        <f t="shared" si="36"/>
        <v>0</v>
      </c>
      <c r="R135">
        <f>MIN(D135,Parameters!$B$13*(Parameters!$B$12-E135),Parameters!$B$11)</f>
        <v>0</v>
      </c>
      <c r="S135">
        <f>MIN(E135,Parameters!$B$13*(Parameters!$B$12-F135),Parameters!$B$11)</f>
        <v>0</v>
      </c>
      <c r="T135">
        <f>MIN(F135,Parameters!$B$13*(Parameters!$B$12-G135),Parameters!$B$11)</f>
        <v>0</v>
      </c>
      <c r="U135">
        <f>MIN(G135,Parameters!$B$13*(Parameters!$B$12-H135),Parameters!$B$11)</f>
        <v>0</v>
      </c>
      <c r="V135">
        <f>MIN(H135,Parameters!$B$13*(Parameters!$B$12-I135),Parameters!$B$11)</f>
        <v>1.9958518518518513</v>
      </c>
      <c r="W135">
        <f>MIN(I135,Parameters!$B$13*(Parameters!$B$12-J135),Parameters!$B$11)</f>
        <v>1.8844444444444441</v>
      </c>
      <c r="X135">
        <f>MIN(J135,Parameters!$B$13*(Parameters!$B$12-K135),Parameters!$B$11)</f>
        <v>1.0666666666666664</v>
      </c>
      <c r="Y135">
        <f>MIN(K135,Parameters!$B$13*(Parameters!$B$12-L135),Parameters!$B$11)</f>
        <v>4</v>
      </c>
      <c r="Z135">
        <f>IF(M135="G",MIN(L135,Parameters!$B$11),0)</f>
        <v>0</v>
      </c>
      <c r="AB135">
        <f t="shared" si="38"/>
        <v>337.5</v>
      </c>
      <c r="AC135">
        <f t="shared" si="39"/>
        <v>213.75</v>
      </c>
      <c r="AD135">
        <f t="shared" si="37"/>
        <v>123.75</v>
      </c>
    </row>
    <row r="136" spans="2:30">
      <c r="B136" s="3">
        <f>B135+Parameters!$B$3/60</f>
        <v>33.5</v>
      </c>
      <c r="D136">
        <f t="shared" si="27"/>
        <v>0</v>
      </c>
      <c r="E136">
        <f t="shared" si="28"/>
        <v>0</v>
      </c>
      <c r="F136">
        <f t="shared" si="29"/>
        <v>0</v>
      </c>
      <c r="G136">
        <f t="shared" si="30"/>
        <v>0</v>
      </c>
      <c r="H136">
        <f t="shared" si="31"/>
        <v>19.648074074074067</v>
      </c>
      <c r="I136">
        <f t="shared" si="32"/>
        <v>26.119703703703703</v>
      </c>
      <c r="J136">
        <f t="shared" si="33"/>
        <v>27.048888888888889</v>
      </c>
      <c r="K136">
        <f t="shared" si="34"/>
        <v>24.933333333333334</v>
      </c>
      <c r="L136">
        <f t="shared" si="35"/>
        <v>26</v>
      </c>
      <c r="M136" t="str">
        <f>IF(MOD(B136*60,Parameters!$F$3)&lt;Parameters!$F$4,"G","R")</f>
        <v>R</v>
      </c>
      <c r="Q136">
        <f t="shared" si="36"/>
        <v>0</v>
      </c>
      <c r="R136">
        <f>MIN(D136,Parameters!$B$13*(Parameters!$B$12-E136),Parameters!$B$11)</f>
        <v>0</v>
      </c>
      <c r="S136">
        <f>MIN(E136,Parameters!$B$13*(Parameters!$B$12-F136),Parameters!$B$11)</f>
        <v>0</v>
      </c>
      <c r="T136">
        <f>MIN(F136,Parameters!$B$13*(Parameters!$B$12-G136),Parameters!$B$11)</f>
        <v>0</v>
      </c>
      <c r="U136">
        <f>MIN(G136,Parameters!$B$13*(Parameters!$B$12-H136),Parameters!$B$11)</f>
        <v>0</v>
      </c>
      <c r="V136">
        <f>MIN(H136,Parameters!$B$13*(Parameters!$B$12-I136),Parameters!$B$11)</f>
        <v>1.9401481481481486</v>
      </c>
      <c r="W136">
        <f>MIN(I136,Parameters!$B$13*(Parameters!$B$12-J136),Parameters!$B$11)</f>
        <v>1.4755555555555553</v>
      </c>
      <c r="X136">
        <f>MIN(J136,Parameters!$B$13*(Parameters!$B$12-K136),Parameters!$B$11)</f>
        <v>2.5333333333333332</v>
      </c>
      <c r="Y136">
        <f>MIN(K136,Parameters!$B$13*(Parameters!$B$12-L136),Parameters!$B$11)</f>
        <v>2</v>
      </c>
      <c r="Z136">
        <f>IF(M136="G",MIN(L136,Parameters!$B$11),0)</f>
        <v>0</v>
      </c>
      <c r="AB136">
        <f t="shared" si="38"/>
        <v>337.5</v>
      </c>
      <c r="AC136">
        <f t="shared" si="39"/>
        <v>213.75</v>
      </c>
      <c r="AD136">
        <f t="shared" si="37"/>
        <v>123.75</v>
      </c>
    </row>
    <row r="137" spans="2:30">
      <c r="B137" s="3">
        <f>B136+Parameters!$B$3/60</f>
        <v>33.75</v>
      </c>
      <c r="D137">
        <f t="shared" si="27"/>
        <v>0</v>
      </c>
      <c r="E137">
        <f t="shared" si="28"/>
        <v>0</v>
      </c>
      <c r="F137">
        <f t="shared" si="29"/>
        <v>0</v>
      </c>
      <c r="G137">
        <f t="shared" si="30"/>
        <v>0</v>
      </c>
      <c r="H137">
        <f t="shared" si="31"/>
        <v>17.70792592592592</v>
      </c>
      <c r="I137">
        <f t="shared" si="32"/>
        <v>26.584296296296298</v>
      </c>
      <c r="J137">
        <f t="shared" si="33"/>
        <v>25.99111111111111</v>
      </c>
      <c r="K137">
        <f t="shared" si="34"/>
        <v>25.466666666666669</v>
      </c>
      <c r="L137">
        <f t="shared" si="35"/>
        <v>28</v>
      </c>
      <c r="M137" t="str">
        <f>IF(MOD(B137*60,Parameters!$F$3)&lt;Parameters!$F$4,"G","R")</f>
        <v>R</v>
      </c>
      <c r="Q137">
        <f t="shared" si="36"/>
        <v>0</v>
      </c>
      <c r="R137">
        <f>MIN(D137,Parameters!$B$13*(Parameters!$B$12-E137),Parameters!$B$11)</f>
        <v>0</v>
      </c>
      <c r="S137">
        <f>MIN(E137,Parameters!$B$13*(Parameters!$B$12-F137),Parameters!$B$11)</f>
        <v>0</v>
      </c>
      <c r="T137">
        <f>MIN(F137,Parameters!$B$13*(Parameters!$B$12-G137),Parameters!$B$11)</f>
        <v>0</v>
      </c>
      <c r="U137">
        <f>MIN(G137,Parameters!$B$13*(Parameters!$B$12-H137),Parameters!$B$11)</f>
        <v>0</v>
      </c>
      <c r="V137">
        <f>MIN(H137,Parameters!$B$13*(Parameters!$B$12-I137),Parameters!$B$11)</f>
        <v>1.7078518518518511</v>
      </c>
      <c r="W137">
        <f>MIN(I137,Parameters!$B$13*(Parameters!$B$12-J137),Parameters!$B$11)</f>
        <v>2.0044444444444451</v>
      </c>
      <c r="X137">
        <f>MIN(J137,Parameters!$B$13*(Parameters!$B$12-K137),Parameters!$B$11)</f>
        <v>2.2666666666666657</v>
      </c>
      <c r="Y137">
        <f>MIN(K137,Parameters!$B$13*(Parameters!$B$12-L137),Parameters!$B$11)</f>
        <v>1</v>
      </c>
      <c r="Z137">
        <f>IF(M137="G",MIN(L137,Parameters!$B$11),0)</f>
        <v>0</v>
      </c>
      <c r="AB137">
        <f t="shared" si="38"/>
        <v>337.5</v>
      </c>
      <c r="AC137">
        <f t="shared" si="39"/>
        <v>213.75</v>
      </c>
      <c r="AD137">
        <f t="shared" si="37"/>
        <v>123.75</v>
      </c>
    </row>
    <row r="138" spans="2:30">
      <c r="B138" s="3">
        <f>B137+Parameters!$B$3/60</f>
        <v>34</v>
      </c>
      <c r="D138">
        <f t="shared" si="27"/>
        <v>0</v>
      </c>
      <c r="E138">
        <f t="shared" si="28"/>
        <v>0</v>
      </c>
      <c r="F138">
        <f t="shared" si="29"/>
        <v>0</v>
      </c>
      <c r="G138">
        <f t="shared" si="30"/>
        <v>0</v>
      </c>
      <c r="H138">
        <f t="shared" si="31"/>
        <v>16.000074074074071</v>
      </c>
      <c r="I138">
        <f t="shared" si="32"/>
        <v>26.287703703703706</v>
      </c>
      <c r="J138">
        <f t="shared" si="33"/>
        <v>25.728888888888889</v>
      </c>
      <c r="K138">
        <f t="shared" si="34"/>
        <v>26.733333333333334</v>
      </c>
      <c r="L138">
        <f t="shared" si="35"/>
        <v>29</v>
      </c>
      <c r="M138" t="str">
        <f>IF(MOD(B138*60,Parameters!$F$3)&lt;Parameters!$F$4,"G","R")</f>
        <v>G</v>
      </c>
      <c r="Q138">
        <f t="shared" si="36"/>
        <v>0</v>
      </c>
      <c r="R138">
        <f>MIN(D138,Parameters!$B$13*(Parameters!$B$12-E138),Parameters!$B$11)</f>
        <v>0</v>
      </c>
      <c r="S138">
        <f>MIN(E138,Parameters!$B$13*(Parameters!$B$12-F138),Parameters!$B$11)</f>
        <v>0</v>
      </c>
      <c r="T138">
        <f>MIN(F138,Parameters!$B$13*(Parameters!$B$12-G138),Parameters!$B$11)</f>
        <v>0</v>
      </c>
      <c r="U138">
        <f>MIN(G138,Parameters!$B$13*(Parameters!$B$12-H138),Parameters!$B$11)</f>
        <v>0</v>
      </c>
      <c r="V138">
        <f>MIN(H138,Parameters!$B$13*(Parameters!$B$12-I138),Parameters!$B$11)</f>
        <v>1.8561481481481472</v>
      </c>
      <c r="W138">
        <f>MIN(I138,Parameters!$B$13*(Parameters!$B$12-J138),Parameters!$B$11)</f>
        <v>2.1355555555555554</v>
      </c>
      <c r="X138">
        <f>MIN(J138,Parameters!$B$13*(Parameters!$B$12-K138),Parameters!$B$11)</f>
        <v>1.6333333333333329</v>
      </c>
      <c r="Y138">
        <f>MIN(K138,Parameters!$B$13*(Parameters!$B$12-L138),Parameters!$B$11)</f>
        <v>0.5</v>
      </c>
      <c r="Z138">
        <f>IF(M138="G",MIN(L138,Parameters!$B$11),0)</f>
        <v>7.5</v>
      </c>
      <c r="AB138">
        <f t="shared" si="38"/>
        <v>337.5</v>
      </c>
      <c r="AC138">
        <f t="shared" si="39"/>
        <v>213.75</v>
      </c>
      <c r="AD138">
        <f t="shared" si="37"/>
        <v>123.75</v>
      </c>
    </row>
    <row r="139" spans="2:30">
      <c r="B139" s="3">
        <f>B138+Parameters!$B$3/60</f>
        <v>34.25</v>
      </c>
      <c r="D139">
        <f t="shared" si="27"/>
        <v>0</v>
      </c>
      <c r="E139">
        <f t="shared" si="28"/>
        <v>0</v>
      </c>
      <c r="F139">
        <f t="shared" si="29"/>
        <v>0</v>
      </c>
      <c r="G139">
        <f t="shared" si="30"/>
        <v>0</v>
      </c>
      <c r="H139">
        <f t="shared" si="31"/>
        <v>14.143925925925924</v>
      </c>
      <c r="I139">
        <f t="shared" si="32"/>
        <v>26.008296296296297</v>
      </c>
      <c r="J139">
        <f t="shared" si="33"/>
        <v>26.231111111111112</v>
      </c>
      <c r="K139">
        <f t="shared" si="34"/>
        <v>27.866666666666667</v>
      </c>
      <c r="L139">
        <f t="shared" si="35"/>
        <v>22</v>
      </c>
      <c r="M139" t="str">
        <f>IF(MOD(B139*60,Parameters!$F$3)&lt;Parameters!$F$4,"G","R")</f>
        <v>R</v>
      </c>
      <c r="Q139">
        <f t="shared" si="36"/>
        <v>0</v>
      </c>
      <c r="R139">
        <f>MIN(D139,Parameters!$B$13*(Parameters!$B$12-E139),Parameters!$B$11)</f>
        <v>0</v>
      </c>
      <c r="S139">
        <f>MIN(E139,Parameters!$B$13*(Parameters!$B$12-F139),Parameters!$B$11)</f>
        <v>0</v>
      </c>
      <c r="T139">
        <f>MIN(F139,Parameters!$B$13*(Parameters!$B$12-G139),Parameters!$B$11)</f>
        <v>0</v>
      </c>
      <c r="U139">
        <f>MIN(G139,Parameters!$B$13*(Parameters!$B$12-H139),Parameters!$B$11)</f>
        <v>0</v>
      </c>
      <c r="V139">
        <f>MIN(H139,Parameters!$B$13*(Parameters!$B$12-I139),Parameters!$B$11)</f>
        <v>1.9958518518518513</v>
      </c>
      <c r="W139">
        <f>MIN(I139,Parameters!$B$13*(Parameters!$B$12-J139),Parameters!$B$11)</f>
        <v>1.8844444444444441</v>
      </c>
      <c r="X139">
        <f>MIN(J139,Parameters!$B$13*(Parameters!$B$12-K139),Parameters!$B$11)</f>
        <v>1.0666666666666664</v>
      </c>
      <c r="Y139">
        <f>MIN(K139,Parameters!$B$13*(Parameters!$B$12-L139),Parameters!$B$11)</f>
        <v>4</v>
      </c>
      <c r="Z139">
        <f>IF(M139="G",MIN(L139,Parameters!$B$11),0)</f>
        <v>0</v>
      </c>
      <c r="AB139">
        <f t="shared" si="38"/>
        <v>337.5</v>
      </c>
      <c r="AC139">
        <f t="shared" si="39"/>
        <v>221.25</v>
      </c>
      <c r="AD139">
        <f t="shared" si="37"/>
        <v>116.25</v>
      </c>
    </row>
    <row r="140" spans="2:30">
      <c r="B140" s="3">
        <f>B139+Parameters!$B$3/60</f>
        <v>34.5</v>
      </c>
      <c r="D140">
        <f t="shared" si="27"/>
        <v>0</v>
      </c>
      <c r="E140">
        <f t="shared" si="28"/>
        <v>0</v>
      </c>
      <c r="F140">
        <f t="shared" si="29"/>
        <v>0</v>
      </c>
      <c r="G140">
        <f t="shared" si="30"/>
        <v>0</v>
      </c>
      <c r="H140">
        <f t="shared" si="31"/>
        <v>12.148074074074072</v>
      </c>
      <c r="I140">
        <f t="shared" si="32"/>
        <v>26.119703703703703</v>
      </c>
      <c r="J140">
        <f t="shared" si="33"/>
        <v>27.048888888888889</v>
      </c>
      <c r="K140">
        <f t="shared" si="34"/>
        <v>24.933333333333334</v>
      </c>
      <c r="L140">
        <f t="shared" si="35"/>
        <v>26</v>
      </c>
      <c r="M140" t="str">
        <f>IF(MOD(B140*60,Parameters!$F$3)&lt;Parameters!$F$4,"G","R")</f>
        <v>R</v>
      </c>
      <c r="Q140">
        <f t="shared" si="36"/>
        <v>0</v>
      </c>
      <c r="R140">
        <f>MIN(D140,Parameters!$B$13*(Parameters!$B$12-E140),Parameters!$B$11)</f>
        <v>0</v>
      </c>
      <c r="S140">
        <f>MIN(E140,Parameters!$B$13*(Parameters!$B$12-F140),Parameters!$B$11)</f>
        <v>0</v>
      </c>
      <c r="T140">
        <f>MIN(F140,Parameters!$B$13*(Parameters!$B$12-G140),Parameters!$B$11)</f>
        <v>0</v>
      </c>
      <c r="U140">
        <f>MIN(G140,Parameters!$B$13*(Parameters!$B$12-H140),Parameters!$B$11)</f>
        <v>0</v>
      </c>
      <c r="V140">
        <f>MIN(H140,Parameters!$B$13*(Parameters!$B$12-I140),Parameters!$B$11)</f>
        <v>1.9401481481481486</v>
      </c>
      <c r="W140">
        <f>MIN(I140,Parameters!$B$13*(Parameters!$B$12-J140),Parameters!$B$11)</f>
        <v>1.4755555555555553</v>
      </c>
      <c r="X140">
        <f>MIN(J140,Parameters!$B$13*(Parameters!$B$12-K140),Parameters!$B$11)</f>
        <v>2.5333333333333332</v>
      </c>
      <c r="Y140">
        <f>MIN(K140,Parameters!$B$13*(Parameters!$B$12-L140),Parameters!$B$11)</f>
        <v>2</v>
      </c>
      <c r="Z140">
        <f>IF(M140="G",MIN(L140,Parameters!$B$11),0)</f>
        <v>0</v>
      </c>
      <c r="AB140">
        <f t="shared" si="38"/>
        <v>337.5</v>
      </c>
      <c r="AC140">
        <f t="shared" si="39"/>
        <v>221.25</v>
      </c>
      <c r="AD140">
        <f t="shared" si="37"/>
        <v>116.25</v>
      </c>
    </row>
    <row r="141" spans="2:30">
      <c r="B141" s="3">
        <f>B140+Parameters!$B$3/60</f>
        <v>34.75</v>
      </c>
      <c r="D141">
        <f t="shared" si="27"/>
        <v>0</v>
      </c>
      <c r="E141">
        <f t="shared" si="28"/>
        <v>0</v>
      </c>
      <c r="F141">
        <f t="shared" si="29"/>
        <v>0</v>
      </c>
      <c r="G141">
        <f t="shared" si="30"/>
        <v>0</v>
      </c>
      <c r="H141">
        <f t="shared" si="31"/>
        <v>10.207925925925924</v>
      </c>
      <c r="I141">
        <f t="shared" si="32"/>
        <v>26.584296296296298</v>
      </c>
      <c r="J141">
        <f t="shared" si="33"/>
        <v>25.99111111111111</v>
      </c>
      <c r="K141">
        <f t="shared" si="34"/>
        <v>25.466666666666669</v>
      </c>
      <c r="L141">
        <f t="shared" si="35"/>
        <v>28</v>
      </c>
      <c r="M141" t="str">
        <f>IF(MOD(B141*60,Parameters!$F$3)&lt;Parameters!$F$4,"G","R")</f>
        <v>R</v>
      </c>
      <c r="Q141">
        <f t="shared" si="36"/>
        <v>0</v>
      </c>
      <c r="R141">
        <f>MIN(D141,Parameters!$B$13*(Parameters!$B$12-E141),Parameters!$B$11)</f>
        <v>0</v>
      </c>
      <c r="S141">
        <f>MIN(E141,Parameters!$B$13*(Parameters!$B$12-F141),Parameters!$B$11)</f>
        <v>0</v>
      </c>
      <c r="T141">
        <f>MIN(F141,Parameters!$B$13*(Parameters!$B$12-G141),Parameters!$B$11)</f>
        <v>0</v>
      </c>
      <c r="U141">
        <f>MIN(G141,Parameters!$B$13*(Parameters!$B$12-H141),Parameters!$B$11)</f>
        <v>0</v>
      </c>
      <c r="V141">
        <f>MIN(H141,Parameters!$B$13*(Parameters!$B$12-I141),Parameters!$B$11)</f>
        <v>1.7078518518518511</v>
      </c>
      <c r="W141">
        <f>MIN(I141,Parameters!$B$13*(Parameters!$B$12-J141),Parameters!$B$11)</f>
        <v>2.0044444444444451</v>
      </c>
      <c r="X141">
        <f>MIN(J141,Parameters!$B$13*(Parameters!$B$12-K141),Parameters!$B$11)</f>
        <v>2.2666666666666657</v>
      </c>
      <c r="Y141">
        <f>MIN(K141,Parameters!$B$13*(Parameters!$B$12-L141),Parameters!$B$11)</f>
        <v>1</v>
      </c>
      <c r="Z141">
        <f>IF(M141="G",MIN(L141,Parameters!$B$11),0)</f>
        <v>0</v>
      </c>
      <c r="AB141">
        <f t="shared" si="38"/>
        <v>337.5</v>
      </c>
      <c r="AC141">
        <f t="shared" si="39"/>
        <v>221.25</v>
      </c>
      <c r="AD141">
        <f t="shared" si="37"/>
        <v>116.25</v>
      </c>
    </row>
    <row r="142" spans="2:30">
      <c r="B142" s="3">
        <f>B141+Parameters!$B$3/60</f>
        <v>35</v>
      </c>
      <c r="D142">
        <f t="shared" si="27"/>
        <v>0</v>
      </c>
      <c r="E142">
        <f t="shared" si="28"/>
        <v>0</v>
      </c>
      <c r="F142">
        <f t="shared" si="29"/>
        <v>0</v>
      </c>
      <c r="G142">
        <f t="shared" si="30"/>
        <v>0</v>
      </c>
      <c r="H142">
        <f t="shared" si="31"/>
        <v>8.5000740740740728</v>
      </c>
      <c r="I142">
        <f t="shared" si="32"/>
        <v>26.287703703703706</v>
      </c>
      <c r="J142">
        <f t="shared" si="33"/>
        <v>25.728888888888889</v>
      </c>
      <c r="K142">
        <f t="shared" si="34"/>
        <v>26.733333333333334</v>
      </c>
      <c r="L142">
        <f t="shared" si="35"/>
        <v>29</v>
      </c>
      <c r="M142" t="str">
        <f>IF(MOD(B142*60,Parameters!$F$3)&lt;Parameters!$F$4,"G","R")</f>
        <v>G</v>
      </c>
      <c r="Q142">
        <f t="shared" si="36"/>
        <v>0</v>
      </c>
      <c r="R142">
        <f>MIN(D142,Parameters!$B$13*(Parameters!$B$12-E142),Parameters!$B$11)</f>
        <v>0</v>
      </c>
      <c r="S142">
        <f>MIN(E142,Parameters!$B$13*(Parameters!$B$12-F142),Parameters!$B$11)</f>
        <v>0</v>
      </c>
      <c r="T142">
        <f>MIN(F142,Parameters!$B$13*(Parameters!$B$12-G142),Parameters!$B$11)</f>
        <v>0</v>
      </c>
      <c r="U142">
        <f>MIN(G142,Parameters!$B$13*(Parameters!$B$12-H142),Parameters!$B$11)</f>
        <v>0</v>
      </c>
      <c r="V142">
        <f>MIN(H142,Parameters!$B$13*(Parameters!$B$12-I142),Parameters!$B$11)</f>
        <v>1.8561481481481472</v>
      </c>
      <c r="W142">
        <f>MIN(I142,Parameters!$B$13*(Parameters!$B$12-J142),Parameters!$B$11)</f>
        <v>2.1355555555555554</v>
      </c>
      <c r="X142">
        <f>MIN(J142,Parameters!$B$13*(Parameters!$B$12-K142),Parameters!$B$11)</f>
        <v>1.6333333333333329</v>
      </c>
      <c r="Y142">
        <f>MIN(K142,Parameters!$B$13*(Parameters!$B$12-L142),Parameters!$B$11)</f>
        <v>0.5</v>
      </c>
      <c r="Z142">
        <f>IF(M142="G",MIN(L142,Parameters!$B$11),0)</f>
        <v>7.5</v>
      </c>
      <c r="AB142">
        <f t="shared" si="38"/>
        <v>337.5</v>
      </c>
      <c r="AC142">
        <f t="shared" si="39"/>
        <v>221.25</v>
      </c>
      <c r="AD142">
        <f t="shared" si="37"/>
        <v>116.25</v>
      </c>
    </row>
    <row r="143" spans="2:30">
      <c r="B143" s="3">
        <f>B142+Parameters!$B$3/60</f>
        <v>35.25</v>
      </c>
      <c r="D143">
        <f t="shared" si="27"/>
        <v>0</v>
      </c>
      <c r="E143">
        <f t="shared" si="28"/>
        <v>0</v>
      </c>
      <c r="F143">
        <f t="shared" si="29"/>
        <v>0</v>
      </c>
      <c r="G143">
        <f t="shared" si="30"/>
        <v>0</v>
      </c>
      <c r="H143">
        <f t="shared" si="31"/>
        <v>6.6439259259259256</v>
      </c>
      <c r="I143">
        <f t="shared" si="32"/>
        <v>26.008296296296297</v>
      </c>
      <c r="J143">
        <f t="shared" si="33"/>
        <v>26.231111111111112</v>
      </c>
      <c r="K143">
        <f t="shared" si="34"/>
        <v>27.866666666666667</v>
      </c>
      <c r="L143">
        <f t="shared" si="35"/>
        <v>22</v>
      </c>
      <c r="M143" t="str">
        <f>IF(MOD(B143*60,Parameters!$F$3)&lt;Parameters!$F$4,"G","R")</f>
        <v>R</v>
      </c>
      <c r="Q143">
        <f t="shared" si="36"/>
        <v>0</v>
      </c>
      <c r="R143">
        <f>MIN(D143,Parameters!$B$13*(Parameters!$B$12-E143),Parameters!$B$11)</f>
        <v>0</v>
      </c>
      <c r="S143">
        <f>MIN(E143,Parameters!$B$13*(Parameters!$B$12-F143),Parameters!$B$11)</f>
        <v>0</v>
      </c>
      <c r="T143">
        <f>MIN(F143,Parameters!$B$13*(Parameters!$B$12-G143),Parameters!$B$11)</f>
        <v>0</v>
      </c>
      <c r="U143">
        <f>MIN(G143,Parameters!$B$13*(Parameters!$B$12-H143),Parameters!$B$11)</f>
        <v>0</v>
      </c>
      <c r="V143">
        <f>MIN(H143,Parameters!$B$13*(Parameters!$B$12-I143),Parameters!$B$11)</f>
        <v>1.9958518518518513</v>
      </c>
      <c r="W143">
        <f>MIN(I143,Parameters!$B$13*(Parameters!$B$12-J143),Parameters!$B$11)</f>
        <v>1.8844444444444441</v>
      </c>
      <c r="X143">
        <f>MIN(J143,Parameters!$B$13*(Parameters!$B$12-K143),Parameters!$B$11)</f>
        <v>1.0666666666666664</v>
      </c>
      <c r="Y143">
        <f>MIN(K143,Parameters!$B$13*(Parameters!$B$12-L143),Parameters!$B$11)</f>
        <v>4</v>
      </c>
      <c r="Z143">
        <f>IF(M143="G",MIN(L143,Parameters!$B$11),0)</f>
        <v>0</v>
      </c>
      <c r="AB143">
        <f t="shared" si="38"/>
        <v>337.5</v>
      </c>
      <c r="AC143">
        <f t="shared" si="39"/>
        <v>228.75</v>
      </c>
      <c r="AD143">
        <f t="shared" si="37"/>
        <v>108.75</v>
      </c>
    </row>
    <row r="144" spans="2:30">
      <c r="B144" s="3">
        <f>B143+Parameters!$B$3/60</f>
        <v>35.5</v>
      </c>
      <c r="D144">
        <f t="shared" ref="D144:D207" si="40">D143+Q143-R143</f>
        <v>0</v>
      </c>
      <c r="E144">
        <f t="shared" ref="E144:E207" si="41">E143+R143-S143</f>
        <v>0</v>
      </c>
      <c r="F144">
        <f t="shared" ref="F144:F207" si="42">F143+S143-T143</f>
        <v>0</v>
      </c>
      <c r="G144">
        <f t="shared" ref="G144:G207" si="43">G143+T143-U143</f>
        <v>0</v>
      </c>
      <c r="H144">
        <f t="shared" ref="H144:H207" si="44">H143+U143-V143</f>
        <v>4.6480740740740742</v>
      </c>
      <c r="I144">
        <f t="shared" ref="I144:I207" si="45">I143+V143-W143</f>
        <v>26.119703703703703</v>
      </c>
      <c r="J144">
        <f t="shared" ref="J144:J207" si="46">J143+W143-X143</f>
        <v>27.048888888888889</v>
      </c>
      <c r="K144">
        <f t="shared" ref="K144:K207" si="47">K143+X143-Y143</f>
        <v>24.933333333333334</v>
      </c>
      <c r="L144">
        <f t="shared" ref="L144:L207" si="48">L143+Y143-Z143</f>
        <v>26</v>
      </c>
      <c r="M144" t="str">
        <f>IF(MOD(B144*60,Parameters!$F$3)&lt;Parameters!$F$4,"G","R")</f>
        <v>R</v>
      </c>
      <c r="Q144">
        <f t="shared" si="36"/>
        <v>0</v>
      </c>
      <c r="R144">
        <f>MIN(D144,Parameters!$B$13*(Parameters!$B$12-E144),Parameters!$B$11)</f>
        <v>0</v>
      </c>
      <c r="S144">
        <f>MIN(E144,Parameters!$B$13*(Parameters!$B$12-F144),Parameters!$B$11)</f>
        <v>0</v>
      </c>
      <c r="T144">
        <f>MIN(F144,Parameters!$B$13*(Parameters!$B$12-G144),Parameters!$B$11)</f>
        <v>0</v>
      </c>
      <c r="U144">
        <f>MIN(G144,Parameters!$B$13*(Parameters!$B$12-H144),Parameters!$B$11)</f>
        <v>0</v>
      </c>
      <c r="V144">
        <f>MIN(H144,Parameters!$B$13*(Parameters!$B$12-I144),Parameters!$B$11)</f>
        <v>1.9401481481481486</v>
      </c>
      <c r="W144">
        <f>MIN(I144,Parameters!$B$13*(Parameters!$B$12-J144),Parameters!$B$11)</f>
        <v>1.4755555555555553</v>
      </c>
      <c r="X144">
        <f>MIN(J144,Parameters!$B$13*(Parameters!$B$12-K144),Parameters!$B$11)</f>
        <v>2.5333333333333332</v>
      </c>
      <c r="Y144">
        <f>MIN(K144,Parameters!$B$13*(Parameters!$B$12-L144),Parameters!$B$11)</f>
        <v>2</v>
      </c>
      <c r="Z144">
        <f>IF(M144="G",MIN(L144,Parameters!$B$11),0)</f>
        <v>0</v>
      </c>
      <c r="AB144">
        <f t="shared" si="38"/>
        <v>337.5</v>
      </c>
      <c r="AC144">
        <f t="shared" si="39"/>
        <v>228.75</v>
      </c>
      <c r="AD144">
        <f t="shared" si="37"/>
        <v>108.75</v>
      </c>
    </row>
    <row r="145" spans="2:30">
      <c r="B145" s="3">
        <f>B144+Parameters!$B$3/60</f>
        <v>35.75</v>
      </c>
      <c r="D145">
        <f t="shared" si="40"/>
        <v>0</v>
      </c>
      <c r="E145">
        <f t="shared" si="41"/>
        <v>0</v>
      </c>
      <c r="F145">
        <f t="shared" si="42"/>
        <v>0</v>
      </c>
      <c r="G145">
        <f t="shared" si="43"/>
        <v>0</v>
      </c>
      <c r="H145">
        <f t="shared" si="44"/>
        <v>2.7079259259259256</v>
      </c>
      <c r="I145">
        <f t="shared" si="45"/>
        <v>26.584296296296298</v>
      </c>
      <c r="J145">
        <f t="shared" si="46"/>
        <v>25.99111111111111</v>
      </c>
      <c r="K145">
        <f t="shared" si="47"/>
        <v>25.466666666666669</v>
      </c>
      <c r="L145">
        <f t="shared" si="48"/>
        <v>28</v>
      </c>
      <c r="M145" t="str">
        <f>IF(MOD(B145*60,Parameters!$F$3)&lt;Parameters!$F$4,"G","R")</f>
        <v>R</v>
      </c>
      <c r="Q145">
        <f t="shared" si="36"/>
        <v>0</v>
      </c>
      <c r="R145">
        <f>MIN(D145,Parameters!$B$13*(Parameters!$B$12-E145),Parameters!$B$11)</f>
        <v>0</v>
      </c>
      <c r="S145">
        <f>MIN(E145,Parameters!$B$13*(Parameters!$B$12-F145),Parameters!$B$11)</f>
        <v>0</v>
      </c>
      <c r="T145">
        <f>MIN(F145,Parameters!$B$13*(Parameters!$B$12-G145),Parameters!$B$11)</f>
        <v>0</v>
      </c>
      <c r="U145">
        <f>MIN(G145,Parameters!$B$13*(Parameters!$B$12-H145),Parameters!$B$11)</f>
        <v>0</v>
      </c>
      <c r="V145">
        <f>MIN(H145,Parameters!$B$13*(Parameters!$B$12-I145),Parameters!$B$11)</f>
        <v>1.7078518518518511</v>
      </c>
      <c r="W145">
        <f>MIN(I145,Parameters!$B$13*(Parameters!$B$12-J145),Parameters!$B$11)</f>
        <v>2.0044444444444451</v>
      </c>
      <c r="X145">
        <f>MIN(J145,Parameters!$B$13*(Parameters!$B$12-K145),Parameters!$B$11)</f>
        <v>2.2666666666666657</v>
      </c>
      <c r="Y145">
        <f>MIN(K145,Parameters!$B$13*(Parameters!$B$12-L145),Parameters!$B$11)</f>
        <v>1</v>
      </c>
      <c r="Z145">
        <f>IF(M145="G",MIN(L145,Parameters!$B$11),0)</f>
        <v>0</v>
      </c>
      <c r="AB145">
        <f t="shared" si="38"/>
        <v>337.5</v>
      </c>
      <c r="AC145">
        <f t="shared" si="39"/>
        <v>228.75</v>
      </c>
      <c r="AD145">
        <f t="shared" si="37"/>
        <v>108.75</v>
      </c>
    </row>
    <row r="146" spans="2:30">
      <c r="B146" s="3">
        <f>B145+Parameters!$B$3/60</f>
        <v>36</v>
      </c>
      <c r="D146">
        <f t="shared" si="40"/>
        <v>0</v>
      </c>
      <c r="E146">
        <f t="shared" si="41"/>
        <v>0</v>
      </c>
      <c r="F146">
        <f t="shared" si="42"/>
        <v>0</v>
      </c>
      <c r="G146">
        <f t="shared" si="43"/>
        <v>0</v>
      </c>
      <c r="H146">
        <f t="shared" si="44"/>
        <v>1.0000740740740746</v>
      </c>
      <c r="I146">
        <f t="shared" si="45"/>
        <v>26.287703703703706</v>
      </c>
      <c r="J146">
        <f t="shared" si="46"/>
        <v>25.728888888888889</v>
      </c>
      <c r="K146">
        <f t="shared" si="47"/>
        <v>26.733333333333334</v>
      </c>
      <c r="L146">
        <f t="shared" si="48"/>
        <v>29</v>
      </c>
      <c r="M146" t="str">
        <f>IF(MOD(B146*60,Parameters!$F$3)&lt;Parameters!$F$4,"G","R")</f>
        <v>G</v>
      </c>
      <c r="Q146">
        <f t="shared" si="36"/>
        <v>0</v>
      </c>
      <c r="R146">
        <f>MIN(D146,Parameters!$B$13*(Parameters!$B$12-E146),Parameters!$B$11)</f>
        <v>0</v>
      </c>
      <c r="S146">
        <f>MIN(E146,Parameters!$B$13*(Parameters!$B$12-F146),Parameters!$B$11)</f>
        <v>0</v>
      </c>
      <c r="T146">
        <f>MIN(F146,Parameters!$B$13*(Parameters!$B$12-G146),Parameters!$B$11)</f>
        <v>0</v>
      </c>
      <c r="U146">
        <f>MIN(G146,Parameters!$B$13*(Parameters!$B$12-H146),Parameters!$B$11)</f>
        <v>0</v>
      </c>
      <c r="V146">
        <f>MIN(H146,Parameters!$B$13*(Parameters!$B$12-I146),Parameters!$B$11)</f>
        <v>1.0000740740740746</v>
      </c>
      <c r="W146">
        <f>MIN(I146,Parameters!$B$13*(Parameters!$B$12-J146),Parameters!$B$11)</f>
        <v>2.1355555555555554</v>
      </c>
      <c r="X146">
        <f>MIN(J146,Parameters!$B$13*(Parameters!$B$12-K146),Parameters!$B$11)</f>
        <v>1.6333333333333329</v>
      </c>
      <c r="Y146">
        <f>MIN(K146,Parameters!$B$13*(Parameters!$B$12-L146),Parameters!$B$11)</f>
        <v>0.5</v>
      </c>
      <c r="Z146">
        <f>IF(M146="G",MIN(L146,Parameters!$B$11),0)</f>
        <v>7.5</v>
      </c>
      <c r="AB146">
        <f t="shared" si="38"/>
        <v>337.5</v>
      </c>
      <c r="AC146">
        <f t="shared" si="39"/>
        <v>228.75</v>
      </c>
      <c r="AD146">
        <f t="shared" si="37"/>
        <v>108.75</v>
      </c>
    </row>
    <row r="147" spans="2:30">
      <c r="B147" s="3">
        <f>B146+Parameters!$B$3/60</f>
        <v>36.25</v>
      </c>
      <c r="D147">
        <f t="shared" si="40"/>
        <v>0</v>
      </c>
      <c r="E147">
        <f t="shared" si="41"/>
        <v>0</v>
      </c>
      <c r="F147">
        <f t="shared" si="42"/>
        <v>0</v>
      </c>
      <c r="G147">
        <f t="shared" si="43"/>
        <v>0</v>
      </c>
      <c r="H147">
        <f t="shared" si="44"/>
        <v>0</v>
      </c>
      <c r="I147">
        <f t="shared" si="45"/>
        <v>25.152222222222225</v>
      </c>
      <c r="J147">
        <f t="shared" si="46"/>
        <v>26.231111111111112</v>
      </c>
      <c r="K147">
        <f t="shared" si="47"/>
        <v>27.866666666666667</v>
      </c>
      <c r="L147">
        <f t="shared" si="48"/>
        <v>22</v>
      </c>
      <c r="M147" t="str">
        <f>IF(MOD(B147*60,Parameters!$F$3)&lt;Parameters!$F$4,"G","R")</f>
        <v>R</v>
      </c>
      <c r="Q147">
        <f t="shared" si="36"/>
        <v>0</v>
      </c>
      <c r="R147">
        <f>MIN(D147,Parameters!$B$13*(Parameters!$B$12-E147),Parameters!$B$11)</f>
        <v>0</v>
      </c>
      <c r="S147">
        <f>MIN(E147,Parameters!$B$13*(Parameters!$B$12-F147),Parameters!$B$11)</f>
        <v>0</v>
      </c>
      <c r="T147">
        <f>MIN(F147,Parameters!$B$13*(Parameters!$B$12-G147),Parameters!$B$11)</f>
        <v>0</v>
      </c>
      <c r="U147">
        <f>MIN(G147,Parameters!$B$13*(Parameters!$B$12-H147),Parameters!$B$11)</f>
        <v>0</v>
      </c>
      <c r="V147">
        <f>MIN(H147,Parameters!$B$13*(Parameters!$B$12-I147),Parameters!$B$11)</f>
        <v>0</v>
      </c>
      <c r="W147">
        <f>MIN(I147,Parameters!$B$13*(Parameters!$B$12-J147),Parameters!$B$11)</f>
        <v>1.8844444444444441</v>
      </c>
      <c r="X147">
        <f>MIN(J147,Parameters!$B$13*(Parameters!$B$12-K147),Parameters!$B$11)</f>
        <v>1.0666666666666664</v>
      </c>
      <c r="Y147">
        <f>MIN(K147,Parameters!$B$13*(Parameters!$B$12-L147),Parameters!$B$11)</f>
        <v>4</v>
      </c>
      <c r="Z147">
        <f>IF(M147="G",MIN(L147,Parameters!$B$11),0)</f>
        <v>0</v>
      </c>
      <c r="AB147">
        <f t="shared" si="38"/>
        <v>337.5</v>
      </c>
      <c r="AC147">
        <f t="shared" si="39"/>
        <v>236.25</v>
      </c>
      <c r="AD147">
        <f t="shared" si="37"/>
        <v>101.25</v>
      </c>
    </row>
    <row r="148" spans="2:30">
      <c r="B148" s="3">
        <f>B147+Parameters!$B$3/60</f>
        <v>36.5</v>
      </c>
      <c r="D148">
        <f t="shared" si="40"/>
        <v>0</v>
      </c>
      <c r="E148">
        <f t="shared" si="41"/>
        <v>0</v>
      </c>
      <c r="F148">
        <f t="shared" si="42"/>
        <v>0</v>
      </c>
      <c r="G148">
        <f t="shared" si="43"/>
        <v>0</v>
      </c>
      <c r="H148">
        <f t="shared" si="44"/>
        <v>0</v>
      </c>
      <c r="I148">
        <f t="shared" si="45"/>
        <v>23.267777777777781</v>
      </c>
      <c r="J148">
        <f t="shared" si="46"/>
        <v>27.048888888888889</v>
      </c>
      <c r="K148">
        <f t="shared" si="47"/>
        <v>24.933333333333334</v>
      </c>
      <c r="L148">
        <f t="shared" si="48"/>
        <v>26</v>
      </c>
      <c r="M148" t="str">
        <f>IF(MOD(B148*60,Parameters!$F$3)&lt;Parameters!$F$4,"G","R")</f>
        <v>R</v>
      </c>
      <c r="Q148">
        <f t="shared" si="36"/>
        <v>0</v>
      </c>
      <c r="R148">
        <f>MIN(D148,Parameters!$B$13*(Parameters!$B$12-E148),Parameters!$B$11)</f>
        <v>0</v>
      </c>
      <c r="S148">
        <f>MIN(E148,Parameters!$B$13*(Parameters!$B$12-F148),Parameters!$B$11)</f>
        <v>0</v>
      </c>
      <c r="T148">
        <f>MIN(F148,Parameters!$B$13*(Parameters!$B$12-G148),Parameters!$B$11)</f>
        <v>0</v>
      </c>
      <c r="U148">
        <f>MIN(G148,Parameters!$B$13*(Parameters!$B$12-H148),Parameters!$B$11)</f>
        <v>0</v>
      </c>
      <c r="V148">
        <f>MIN(H148,Parameters!$B$13*(Parameters!$B$12-I148),Parameters!$B$11)</f>
        <v>0</v>
      </c>
      <c r="W148">
        <f>MIN(I148,Parameters!$B$13*(Parameters!$B$12-J148),Parameters!$B$11)</f>
        <v>1.4755555555555553</v>
      </c>
      <c r="X148">
        <f>MIN(J148,Parameters!$B$13*(Parameters!$B$12-K148),Parameters!$B$11)</f>
        <v>2.5333333333333332</v>
      </c>
      <c r="Y148">
        <f>MIN(K148,Parameters!$B$13*(Parameters!$B$12-L148),Parameters!$B$11)</f>
        <v>2</v>
      </c>
      <c r="Z148">
        <f>IF(M148="G",MIN(L148,Parameters!$B$11),0)</f>
        <v>0</v>
      </c>
      <c r="AB148">
        <f t="shared" si="38"/>
        <v>337.5</v>
      </c>
      <c r="AC148">
        <f t="shared" si="39"/>
        <v>236.25</v>
      </c>
      <c r="AD148">
        <f t="shared" si="37"/>
        <v>101.25</v>
      </c>
    </row>
    <row r="149" spans="2:30">
      <c r="B149" s="3">
        <f>B148+Parameters!$B$3/60</f>
        <v>36.75</v>
      </c>
      <c r="D149">
        <f t="shared" si="40"/>
        <v>0</v>
      </c>
      <c r="E149">
        <f t="shared" si="41"/>
        <v>0</v>
      </c>
      <c r="F149">
        <f t="shared" si="42"/>
        <v>0</v>
      </c>
      <c r="G149">
        <f t="shared" si="43"/>
        <v>0</v>
      </c>
      <c r="H149">
        <f t="shared" si="44"/>
        <v>0</v>
      </c>
      <c r="I149">
        <f t="shared" si="45"/>
        <v>21.792222222222225</v>
      </c>
      <c r="J149">
        <f t="shared" si="46"/>
        <v>25.99111111111111</v>
      </c>
      <c r="K149">
        <f t="shared" si="47"/>
        <v>25.466666666666669</v>
      </c>
      <c r="L149">
        <f t="shared" si="48"/>
        <v>28</v>
      </c>
      <c r="M149" t="str">
        <f>IF(MOD(B149*60,Parameters!$F$3)&lt;Parameters!$F$4,"G","R")</f>
        <v>R</v>
      </c>
      <c r="Q149">
        <f t="shared" si="36"/>
        <v>0</v>
      </c>
      <c r="R149">
        <f>MIN(D149,Parameters!$B$13*(Parameters!$B$12-E149),Parameters!$B$11)</f>
        <v>0</v>
      </c>
      <c r="S149">
        <f>MIN(E149,Parameters!$B$13*(Parameters!$B$12-F149),Parameters!$B$11)</f>
        <v>0</v>
      </c>
      <c r="T149">
        <f>MIN(F149,Parameters!$B$13*(Parameters!$B$12-G149),Parameters!$B$11)</f>
        <v>0</v>
      </c>
      <c r="U149">
        <f>MIN(G149,Parameters!$B$13*(Parameters!$B$12-H149),Parameters!$B$11)</f>
        <v>0</v>
      </c>
      <c r="V149">
        <f>MIN(H149,Parameters!$B$13*(Parameters!$B$12-I149),Parameters!$B$11)</f>
        <v>0</v>
      </c>
      <c r="W149">
        <f>MIN(I149,Parameters!$B$13*(Parameters!$B$12-J149),Parameters!$B$11)</f>
        <v>2.0044444444444451</v>
      </c>
      <c r="X149">
        <f>MIN(J149,Parameters!$B$13*(Parameters!$B$12-K149),Parameters!$B$11)</f>
        <v>2.2666666666666657</v>
      </c>
      <c r="Y149">
        <f>MIN(K149,Parameters!$B$13*(Parameters!$B$12-L149),Parameters!$B$11)</f>
        <v>1</v>
      </c>
      <c r="Z149">
        <f>IF(M149="G",MIN(L149,Parameters!$B$11),0)</f>
        <v>0</v>
      </c>
      <c r="AB149">
        <f t="shared" si="38"/>
        <v>337.5</v>
      </c>
      <c r="AC149">
        <f t="shared" si="39"/>
        <v>236.25</v>
      </c>
      <c r="AD149">
        <f t="shared" si="37"/>
        <v>101.25</v>
      </c>
    </row>
    <row r="150" spans="2:30">
      <c r="B150" s="3">
        <f>B149+Parameters!$B$3/60</f>
        <v>37</v>
      </c>
      <c r="D150">
        <f t="shared" si="40"/>
        <v>0</v>
      </c>
      <c r="E150">
        <f t="shared" si="41"/>
        <v>0</v>
      </c>
      <c r="F150">
        <f t="shared" si="42"/>
        <v>0</v>
      </c>
      <c r="G150">
        <f t="shared" si="43"/>
        <v>0</v>
      </c>
      <c r="H150">
        <f t="shared" si="44"/>
        <v>0</v>
      </c>
      <c r="I150">
        <f t="shared" si="45"/>
        <v>19.78777777777778</v>
      </c>
      <c r="J150">
        <f t="shared" si="46"/>
        <v>25.728888888888889</v>
      </c>
      <c r="K150">
        <f t="shared" si="47"/>
        <v>26.733333333333334</v>
      </c>
      <c r="L150">
        <f t="shared" si="48"/>
        <v>29</v>
      </c>
      <c r="M150" t="str">
        <f>IF(MOD(B150*60,Parameters!$F$3)&lt;Parameters!$F$4,"G","R")</f>
        <v>G</v>
      </c>
      <c r="Q150">
        <f t="shared" si="36"/>
        <v>0</v>
      </c>
      <c r="R150">
        <f>MIN(D150,Parameters!$B$13*(Parameters!$B$12-E150),Parameters!$B$11)</f>
        <v>0</v>
      </c>
      <c r="S150">
        <f>MIN(E150,Parameters!$B$13*(Parameters!$B$12-F150),Parameters!$B$11)</f>
        <v>0</v>
      </c>
      <c r="T150">
        <f>MIN(F150,Parameters!$B$13*(Parameters!$B$12-G150),Parameters!$B$11)</f>
        <v>0</v>
      </c>
      <c r="U150">
        <f>MIN(G150,Parameters!$B$13*(Parameters!$B$12-H150),Parameters!$B$11)</f>
        <v>0</v>
      </c>
      <c r="V150">
        <f>MIN(H150,Parameters!$B$13*(Parameters!$B$12-I150),Parameters!$B$11)</f>
        <v>0</v>
      </c>
      <c r="W150">
        <f>MIN(I150,Parameters!$B$13*(Parameters!$B$12-J150),Parameters!$B$11)</f>
        <v>2.1355555555555554</v>
      </c>
      <c r="X150">
        <f>MIN(J150,Parameters!$B$13*(Parameters!$B$12-K150),Parameters!$B$11)</f>
        <v>1.6333333333333329</v>
      </c>
      <c r="Y150">
        <f>MIN(K150,Parameters!$B$13*(Parameters!$B$12-L150),Parameters!$B$11)</f>
        <v>0.5</v>
      </c>
      <c r="Z150">
        <f>IF(M150="G",MIN(L150,Parameters!$B$11),0)</f>
        <v>7.5</v>
      </c>
      <c r="AB150">
        <f t="shared" si="38"/>
        <v>337.5</v>
      </c>
      <c r="AC150">
        <f t="shared" si="39"/>
        <v>236.25</v>
      </c>
      <c r="AD150">
        <f t="shared" si="37"/>
        <v>101.25</v>
      </c>
    </row>
    <row r="151" spans="2:30">
      <c r="B151" s="3">
        <f>B150+Parameters!$B$3/60</f>
        <v>37.25</v>
      </c>
      <c r="D151">
        <f t="shared" si="40"/>
        <v>0</v>
      </c>
      <c r="E151">
        <f t="shared" si="41"/>
        <v>0</v>
      </c>
      <c r="F151">
        <f t="shared" si="42"/>
        <v>0</v>
      </c>
      <c r="G151">
        <f t="shared" si="43"/>
        <v>0</v>
      </c>
      <c r="H151">
        <f t="shared" si="44"/>
        <v>0</v>
      </c>
      <c r="I151">
        <f t="shared" si="45"/>
        <v>17.652222222222225</v>
      </c>
      <c r="J151">
        <f t="shared" si="46"/>
        <v>26.231111111111112</v>
      </c>
      <c r="K151">
        <f t="shared" si="47"/>
        <v>27.866666666666667</v>
      </c>
      <c r="L151">
        <f t="shared" si="48"/>
        <v>22</v>
      </c>
      <c r="M151" t="str">
        <f>IF(MOD(B151*60,Parameters!$F$3)&lt;Parameters!$F$4,"G","R")</f>
        <v>R</v>
      </c>
      <c r="Q151">
        <f t="shared" si="36"/>
        <v>0</v>
      </c>
      <c r="R151">
        <f>MIN(D151,Parameters!$B$13*(Parameters!$B$12-E151),Parameters!$B$11)</f>
        <v>0</v>
      </c>
      <c r="S151">
        <f>MIN(E151,Parameters!$B$13*(Parameters!$B$12-F151),Parameters!$B$11)</f>
        <v>0</v>
      </c>
      <c r="T151">
        <f>MIN(F151,Parameters!$B$13*(Parameters!$B$12-G151),Parameters!$B$11)</f>
        <v>0</v>
      </c>
      <c r="U151">
        <f>MIN(G151,Parameters!$B$13*(Parameters!$B$12-H151),Parameters!$B$11)</f>
        <v>0</v>
      </c>
      <c r="V151">
        <f>MIN(H151,Parameters!$B$13*(Parameters!$B$12-I151),Parameters!$B$11)</f>
        <v>0</v>
      </c>
      <c r="W151">
        <f>MIN(I151,Parameters!$B$13*(Parameters!$B$12-J151),Parameters!$B$11)</f>
        <v>1.8844444444444441</v>
      </c>
      <c r="X151">
        <f>MIN(J151,Parameters!$B$13*(Parameters!$B$12-K151),Parameters!$B$11)</f>
        <v>1.0666666666666664</v>
      </c>
      <c r="Y151">
        <f>MIN(K151,Parameters!$B$13*(Parameters!$B$12-L151),Parameters!$B$11)</f>
        <v>4</v>
      </c>
      <c r="Z151">
        <f>IF(M151="G",MIN(L151,Parameters!$B$11),0)</f>
        <v>0</v>
      </c>
      <c r="AB151">
        <f t="shared" si="38"/>
        <v>337.5</v>
      </c>
      <c r="AC151">
        <f t="shared" si="39"/>
        <v>243.75</v>
      </c>
      <c r="AD151">
        <f t="shared" si="37"/>
        <v>93.75</v>
      </c>
    </row>
    <row r="152" spans="2:30">
      <c r="B152" s="3">
        <f>B151+Parameters!$B$3/60</f>
        <v>37.5</v>
      </c>
      <c r="D152">
        <f t="shared" si="40"/>
        <v>0</v>
      </c>
      <c r="E152">
        <f t="shared" si="41"/>
        <v>0</v>
      </c>
      <c r="F152">
        <f t="shared" si="42"/>
        <v>0</v>
      </c>
      <c r="G152">
        <f t="shared" si="43"/>
        <v>0</v>
      </c>
      <c r="H152">
        <f t="shared" si="44"/>
        <v>0</v>
      </c>
      <c r="I152">
        <f t="shared" si="45"/>
        <v>15.767777777777781</v>
      </c>
      <c r="J152">
        <f t="shared" si="46"/>
        <v>27.048888888888889</v>
      </c>
      <c r="K152">
        <f t="shared" si="47"/>
        <v>24.933333333333334</v>
      </c>
      <c r="L152">
        <f t="shared" si="48"/>
        <v>26</v>
      </c>
      <c r="M152" t="str">
        <f>IF(MOD(B152*60,Parameters!$F$3)&lt;Parameters!$F$4,"G","R")</f>
        <v>R</v>
      </c>
      <c r="Q152">
        <f t="shared" si="36"/>
        <v>0</v>
      </c>
      <c r="R152">
        <f>MIN(D152,Parameters!$B$13*(Parameters!$B$12-E152),Parameters!$B$11)</f>
        <v>0</v>
      </c>
      <c r="S152">
        <f>MIN(E152,Parameters!$B$13*(Parameters!$B$12-F152),Parameters!$B$11)</f>
        <v>0</v>
      </c>
      <c r="T152">
        <f>MIN(F152,Parameters!$B$13*(Parameters!$B$12-G152),Parameters!$B$11)</f>
        <v>0</v>
      </c>
      <c r="U152">
        <f>MIN(G152,Parameters!$B$13*(Parameters!$B$12-H152),Parameters!$B$11)</f>
        <v>0</v>
      </c>
      <c r="V152">
        <f>MIN(H152,Parameters!$B$13*(Parameters!$B$12-I152),Parameters!$B$11)</f>
        <v>0</v>
      </c>
      <c r="W152">
        <f>MIN(I152,Parameters!$B$13*(Parameters!$B$12-J152),Parameters!$B$11)</f>
        <v>1.4755555555555553</v>
      </c>
      <c r="X152">
        <f>MIN(J152,Parameters!$B$13*(Parameters!$B$12-K152),Parameters!$B$11)</f>
        <v>2.5333333333333332</v>
      </c>
      <c r="Y152">
        <f>MIN(K152,Parameters!$B$13*(Parameters!$B$12-L152),Parameters!$B$11)</f>
        <v>2</v>
      </c>
      <c r="Z152">
        <f>IF(M152="G",MIN(L152,Parameters!$B$11),0)</f>
        <v>0</v>
      </c>
      <c r="AB152">
        <f t="shared" si="38"/>
        <v>337.5</v>
      </c>
      <c r="AC152">
        <f t="shared" si="39"/>
        <v>243.75</v>
      </c>
      <c r="AD152">
        <f t="shared" si="37"/>
        <v>93.75</v>
      </c>
    </row>
    <row r="153" spans="2:30">
      <c r="B153" s="3">
        <f>B152+Parameters!$B$3/60</f>
        <v>37.75</v>
      </c>
      <c r="D153">
        <f t="shared" si="40"/>
        <v>0</v>
      </c>
      <c r="E153">
        <f t="shared" si="41"/>
        <v>0</v>
      </c>
      <c r="F153">
        <f t="shared" si="42"/>
        <v>0</v>
      </c>
      <c r="G153">
        <f t="shared" si="43"/>
        <v>0</v>
      </c>
      <c r="H153">
        <f t="shared" si="44"/>
        <v>0</v>
      </c>
      <c r="I153">
        <f t="shared" si="45"/>
        <v>14.292222222222225</v>
      </c>
      <c r="J153">
        <f t="shared" si="46"/>
        <v>25.99111111111111</v>
      </c>
      <c r="K153">
        <f t="shared" si="47"/>
        <v>25.466666666666669</v>
      </c>
      <c r="L153">
        <f t="shared" si="48"/>
        <v>28</v>
      </c>
      <c r="M153" t="str">
        <f>IF(MOD(B153*60,Parameters!$F$3)&lt;Parameters!$F$4,"G","R")</f>
        <v>R</v>
      </c>
      <c r="Q153">
        <f t="shared" si="36"/>
        <v>0</v>
      </c>
      <c r="R153">
        <f>MIN(D153,Parameters!$B$13*(Parameters!$B$12-E153),Parameters!$B$11)</f>
        <v>0</v>
      </c>
      <c r="S153">
        <f>MIN(E153,Parameters!$B$13*(Parameters!$B$12-F153),Parameters!$B$11)</f>
        <v>0</v>
      </c>
      <c r="T153">
        <f>MIN(F153,Parameters!$B$13*(Parameters!$B$12-G153),Parameters!$B$11)</f>
        <v>0</v>
      </c>
      <c r="U153">
        <f>MIN(G153,Parameters!$B$13*(Parameters!$B$12-H153),Parameters!$B$11)</f>
        <v>0</v>
      </c>
      <c r="V153">
        <f>MIN(H153,Parameters!$B$13*(Parameters!$B$12-I153),Parameters!$B$11)</f>
        <v>0</v>
      </c>
      <c r="W153">
        <f>MIN(I153,Parameters!$B$13*(Parameters!$B$12-J153),Parameters!$B$11)</f>
        <v>2.0044444444444451</v>
      </c>
      <c r="X153">
        <f>MIN(J153,Parameters!$B$13*(Parameters!$B$12-K153),Parameters!$B$11)</f>
        <v>2.2666666666666657</v>
      </c>
      <c r="Y153">
        <f>MIN(K153,Parameters!$B$13*(Parameters!$B$12-L153),Parameters!$B$11)</f>
        <v>1</v>
      </c>
      <c r="Z153">
        <f>IF(M153="G",MIN(L153,Parameters!$B$11),0)</f>
        <v>0</v>
      </c>
      <c r="AB153">
        <f t="shared" si="38"/>
        <v>337.5</v>
      </c>
      <c r="AC153">
        <f t="shared" si="39"/>
        <v>243.75</v>
      </c>
      <c r="AD153">
        <f t="shared" si="37"/>
        <v>93.75</v>
      </c>
    </row>
    <row r="154" spans="2:30">
      <c r="B154" s="3">
        <f>B153+Parameters!$B$3/60</f>
        <v>38</v>
      </c>
      <c r="D154">
        <f t="shared" si="40"/>
        <v>0</v>
      </c>
      <c r="E154">
        <f t="shared" si="41"/>
        <v>0</v>
      </c>
      <c r="F154">
        <f t="shared" si="42"/>
        <v>0</v>
      </c>
      <c r="G154">
        <f t="shared" si="43"/>
        <v>0</v>
      </c>
      <c r="H154">
        <f t="shared" si="44"/>
        <v>0</v>
      </c>
      <c r="I154">
        <f t="shared" si="45"/>
        <v>12.28777777777778</v>
      </c>
      <c r="J154">
        <f t="shared" si="46"/>
        <v>25.728888888888889</v>
      </c>
      <c r="K154">
        <f t="shared" si="47"/>
        <v>26.733333333333334</v>
      </c>
      <c r="L154">
        <f t="shared" si="48"/>
        <v>29</v>
      </c>
      <c r="M154" t="str">
        <f>IF(MOD(B154*60,Parameters!$F$3)&lt;Parameters!$F$4,"G","R")</f>
        <v>G</v>
      </c>
      <c r="Q154">
        <f t="shared" si="36"/>
        <v>0</v>
      </c>
      <c r="R154">
        <f>MIN(D154,Parameters!$B$13*(Parameters!$B$12-E154),Parameters!$B$11)</f>
        <v>0</v>
      </c>
      <c r="S154">
        <f>MIN(E154,Parameters!$B$13*(Parameters!$B$12-F154),Parameters!$B$11)</f>
        <v>0</v>
      </c>
      <c r="T154">
        <f>MIN(F154,Parameters!$B$13*(Parameters!$B$12-G154),Parameters!$B$11)</f>
        <v>0</v>
      </c>
      <c r="U154">
        <f>MIN(G154,Parameters!$B$13*(Parameters!$B$12-H154),Parameters!$B$11)</f>
        <v>0</v>
      </c>
      <c r="V154">
        <f>MIN(H154,Parameters!$B$13*(Parameters!$B$12-I154),Parameters!$B$11)</f>
        <v>0</v>
      </c>
      <c r="W154">
        <f>MIN(I154,Parameters!$B$13*(Parameters!$B$12-J154),Parameters!$B$11)</f>
        <v>2.1355555555555554</v>
      </c>
      <c r="X154">
        <f>MIN(J154,Parameters!$B$13*(Parameters!$B$12-K154),Parameters!$B$11)</f>
        <v>1.6333333333333329</v>
      </c>
      <c r="Y154">
        <f>MIN(K154,Parameters!$B$13*(Parameters!$B$12-L154),Parameters!$B$11)</f>
        <v>0.5</v>
      </c>
      <c r="Z154">
        <f>IF(M154="G",MIN(L154,Parameters!$B$11),0)</f>
        <v>7.5</v>
      </c>
      <c r="AB154">
        <f t="shared" si="38"/>
        <v>337.5</v>
      </c>
      <c r="AC154">
        <f t="shared" si="39"/>
        <v>243.75</v>
      </c>
      <c r="AD154">
        <f t="shared" si="37"/>
        <v>93.75</v>
      </c>
    </row>
    <row r="155" spans="2:30">
      <c r="B155" s="3">
        <f>B154+Parameters!$B$3/60</f>
        <v>38.25</v>
      </c>
      <c r="D155">
        <f t="shared" si="40"/>
        <v>0</v>
      </c>
      <c r="E155">
        <f t="shared" si="41"/>
        <v>0</v>
      </c>
      <c r="F155">
        <f t="shared" si="42"/>
        <v>0</v>
      </c>
      <c r="G155">
        <f t="shared" si="43"/>
        <v>0</v>
      </c>
      <c r="H155">
        <f t="shared" si="44"/>
        <v>0</v>
      </c>
      <c r="I155">
        <f t="shared" si="45"/>
        <v>10.152222222222225</v>
      </c>
      <c r="J155">
        <f t="shared" si="46"/>
        <v>26.231111111111112</v>
      </c>
      <c r="K155">
        <f t="shared" si="47"/>
        <v>27.866666666666667</v>
      </c>
      <c r="L155">
        <f t="shared" si="48"/>
        <v>22</v>
      </c>
      <c r="M155" t="str">
        <f>IF(MOD(B155*60,Parameters!$F$3)&lt;Parameters!$F$4,"G","R")</f>
        <v>R</v>
      </c>
      <c r="Q155">
        <f t="shared" si="36"/>
        <v>0</v>
      </c>
      <c r="R155">
        <f>MIN(D155,Parameters!$B$13*(Parameters!$B$12-E155),Parameters!$B$11)</f>
        <v>0</v>
      </c>
      <c r="S155">
        <f>MIN(E155,Parameters!$B$13*(Parameters!$B$12-F155),Parameters!$B$11)</f>
        <v>0</v>
      </c>
      <c r="T155">
        <f>MIN(F155,Parameters!$B$13*(Parameters!$B$12-G155),Parameters!$B$11)</f>
        <v>0</v>
      </c>
      <c r="U155">
        <f>MIN(G155,Parameters!$B$13*(Parameters!$B$12-H155),Parameters!$B$11)</f>
        <v>0</v>
      </c>
      <c r="V155">
        <f>MIN(H155,Parameters!$B$13*(Parameters!$B$12-I155),Parameters!$B$11)</f>
        <v>0</v>
      </c>
      <c r="W155">
        <f>MIN(I155,Parameters!$B$13*(Parameters!$B$12-J155),Parameters!$B$11)</f>
        <v>1.8844444444444441</v>
      </c>
      <c r="X155">
        <f>MIN(J155,Parameters!$B$13*(Parameters!$B$12-K155),Parameters!$B$11)</f>
        <v>1.0666666666666664</v>
      </c>
      <c r="Y155">
        <f>MIN(K155,Parameters!$B$13*(Parameters!$B$12-L155),Parameters!$B$11)</f>
        <v>4</v>
      </c>
      <c r="Z155">
        <f>IF(M155="G",MIN(L155,Parameters!$B$11),0)</f>
        <v>0</v>
      </c>
      <c r="AB155">
        <f t="shared" si="38"/>
        <v>337.5</v>
      </c>
      <c r="AC155">
        <f t="shared" si="39"/>
        <v>251.25</v>
      </c>
      <c r="AD155">
        <f t="shared" si="37"/>
        <v>86.25</v>
      </c>
    </row>
    <row r="156" spans="2:30">
      <c r="B156" s="3">
        <f>B155+Parameters!$B$3/60</f>
        <v>38.5</v>
      </c>
      <c r="D156">
        <f t="shared" si="40"/>
        <v>0</v>
      </c>
      <c r="E156">
        <f t="shared" si="41"/>
        <v>0</v>
      </c>
      <c r="F156">
        <f t="shared" si="42"/>
        <v>0</v>
      </c>
      <c r="G156">
        <f t="shared" si="43"/>
        <v>0</v>
      </c>
      <c r="H156">
        <f t="shared" si="44"/>
        <v>0</v>
      </c>
      <c r="I156">
        <f t="shared" si="45"/>
        <v>8.2677777777777806</v>
      </c>
      <c r="J156">
        <f t="shared" si="46"/>
        <v>27.048888888888889</v>
      </c>
      <c r="K156">
        <f t="shared" si="47"/>
        <v>24.933333333333334</v>
      </c>
      <c r="L156">
        <f t="shared" si="48"/>
        <v>26</v>
      </c>
      <c r="M156" t="str">
        <f>IF(MOD(B156*60,Parameters!$F$3)&lt;Parameters!$F$4,"G","R")</f>
        <v>R</v>
      </c>
      <c r="Q156">
        <f t="shared" si="36"/>
        <v>0</v>
      </c>
      <c r="R156">
        <f>MIN(D156,Parameters!$B$13*(Parameters!$B$12-E156),Parameters!$B$11)</f>
        <v>0</v>
      </c>
      <c r="S156">
        <f>MIN(E156,Parameters!$B$13*(Parameters!$B$12-F156),Parameters!$B$11)</f>
        <v>0</v>
      </c>
      <c r="T156">
        <f>MIN(F156,Parameters!$B$13*(Parameters!$B$12-G156),Parameters!$B$11)</f>
        <v>0</v>
      </c>
      <c r="U156">
        <f>MIN(G156,Parameters!$B$13*(Parameters!$B$12-H156),Parameters!$B$11)</f>
        <v>0</v>
      </c>
      <c r="V156">
        <f>MIN(H156,Parameters!$B$13*(Parameters!$B$12-I156),Parameters!$B$11)</f>
        <v>0</v>
      </c>
      <c r="W156">
        <f>MIN(I156,Parameters!$B$13*(Parameters!$B$12-J156),Parameters!$B$11)</f>
        <v>1.4755555555555553</v>
      </c>
      <c r="X156">
        <f>MIN(J156,Parameters!$B$13*(Parameters!$B$12-K156),Parameters!$B$11)</f>
        <v>2.5333333333333332</v>
      </c>
      <c r="Y156">
        <f>MIN(K156,Parameters!$B$13*(Parameters!$B$12-L156),Parameters!$B$11)</f>
        <v>2</v>
      </c>
      <c r="Z156">
        <f>IF(M156="G",MIN(L156,Parameters!$B$11),0)</f>
        <v>0</v>
      </c>
      <c r="AB156">
        <f t="shared" si="38"/>
        <v>337.5</v>
      </c>
      <c r="AC156">
        <f t="shared" si="39"/>
        <v>251.25</v>
      </c>
      <c r="AD156">
        <f t="shared" si="37"/>
        <v>86.25</v>
      </c>
    </row>
    <row r="157" spans="2:30">
      <c r="B157" s="3">
        <f>B156+Parameters!$B$3/60</f>
        <v>38.75</v>
      </c>
      <c r="D157">
        <f t="shared" si="40"/>
        <v>0</v>
      </c>
      <c r="E157">
        <f t="shared" si="41"/>
        <v>0</v>
      </c>
      <c r="F157">
        <f t="shared" si="42"/>
        <v>0</v>
      </c>
      <c r="G157">
        <f t="shared" si="43"/>
        <v>0</v>
      </c>
      <c r="H157">
        <f t="shared" si="44"/>
        <v>0</v>
      </c>
      <c r="I157">
        <f t="shared" si="45"/>
        <v>6.7922222222222253</v>
      </c>
      <c r="J157">
        <f t="shared" si="46"/>
        <v>25.99111111111111</v>
      </c>
      <c r="K157">
        <f t="shared" si="47"/>
        <v>25.466666666666669</v>
      </c>
      <c r="L157">
        <f t="shared" si="48"/>
        <v>28</v>
      </c>
      <c r="M157" t="str">
        <f>IF(MOD(B157*60,Parameters!$F$3)&lt;Parameters!$F$4,"G","R")</f>
        <v>R</v>
      </c>
      <c r="Q157">
        <f t="shared" si="36"/>
        <v>0</v>
      </c>
      <c r="R157">
        <f>MIN(D157,Parameters!$B$13*(Parameters!$B$12-E157),Parameters!$B$11)</f>
        <v>0</v>
      </c>
      <c r="S157">
        <f>MIN(E157,Parameters!$B$13*(Parameters!$B$12-F157),Parameters!$B$11)</f>
        <v>0</v>
      </c>
      <c r="T157">
        <f>MIN(F157,Parameters!$B$13*(Parameters!$B$12-G157),Parameters!$B$11)</f>
        <v>0</v>
      </c>
      <c r="U157">
        <f>MIN(G157,Parameters!$B$13*(Parameters!$B$12-H157),Parameters!$B$11)</f>
        <v>0</v>
      </c>
      <c r="V157">
        <f>MIN(H157,Parameters!$B$13*(Parameters!$B$12-I157),Parameters!$B$11)</f>
        <v>0</v>
      </c>
      <c r="W157">
        <f>MIN(I157,Parameters!$B$13*(Parameters!$B$12-J157),Parameters!$B$11)</f>
        <v>2.0044444444444451</v>
      </c>
      <c r="X157">
        <f>MIN(J157,Parameters!$B$13*(Parameters!$B$12-K157),Parameters!$B$11)</f>
        <v>2.2666666666666657</v>
      </c>
      <c r="Y157">
        <f>MIN(K157,Parameters!$B$13*(Parameters!$B$12-L157),Parameters!$B$11)</f>
        <v>1</v>
      </c>
      <c r="Z157">
        <f>IF(M157="G",MIN(L157,Parameters!$B$11),0)</f>
        <v>0</v>
      </c>
      <c r="AB157">
        <f t="shared" si="38"/>
        <v>337.5</v>
      </c>
      <c r="AC157">
        <f t="shared" si="39"/>
        <v>251.25</v>
      </c>
      <c r="AD157">
        <f t="shared" si="37"/>
        <v>86.25</v>
      </c>
    </row>
    <row r="158" spans="2:30">
      <c r="B158" s="3">
        <f>B157+Parameters!$B$3/60</f>
        <v>39</v>
      </c>
      <c r="D158">
        <f t="shared" si="40"/>
        <v>0</v>
      </c>
      <c r="E158">
        <f t="shared" si="41"/>
        <v>0</v>
      </c>
      <c r="F158">
        <f t="shared" si="42"/>
        <v>0</v>
      </c>
      <c r="G158">
        <f t="shared" si="43"/>
        <v>0</v>
      </c>
      <c r="H158">
        <f t="shared" si="44"/>
        <v>0</v>
      </c>
      <c r="I158">
        <f t="shared" si="45"/>
        <v>4.7877777777777801</v>
      </c>
      <c r="J158">
        <f t="shared" si="46"/>
        <v>25.728888888888889</v>
      </c>
      <c r="K158">
        <f t="shared" si="47"/>
        <v>26.733333333333334</v>
      </c>
      <c r="L158">
        <f t="shared" si="48"/>
        <v>29</v>
      </c>
      <c r="M158" t="str">
        <f>IF(MOD(B158*60,Parameters!$F$3)&lt;Parameters!$F$4,"G","R")</f>
        <v>G</v>
      </c>
      <c r="Q158">
        <f t="shared" si="36"/>
        <v>0</v>
      </c>
      <c r="R158">
        <f>MIN(D158,Parameters!$B$13*(Parameters!$B$12-E158),Parameters!$B$11)</f>
        <v>0</v>
      </c>
      <c r="S158">
        <f>MIN(E158,Parameters!$B$13*(Parameters!$B$12-F158),Parameters!$B$11)</f>
        <v>0</v>
      </c>
      <c r="T158">
        <f>MIN(F158,Parameters!$B$13*(Parameters!$B$12-G158),Parameters!$B$11)</f>
        <v>0</v>
      </c>
      <c r="U158">
        <f>MIN(G158,Parameters!$B$13*(Parameters!$B$12-H158),Parameters!$B$11)</f>
        <v>0</v>
      </c>
      <c r="V158">
        <f>MIN(H158,Parameters!$B$13*(Parameters!$B$12-I158),Parameters!$B$11)</f>
        <v>0</v>
      </c>
      <c r="W158">
        <f>MIN(I158,Parameters!$B$13*(Parameters!$B$12-J158),Parameters!$B$11)</f>
        <v>2.1355555555555554</v>
      </c>
      <c r="X158">
        <f>MIN(J158,Parameters!$B$13*(Parameters!$B$12-K158),Parameters!$B$11)</f>
        <v>1.6333333333333329</v>
      </c>
      <c r="Y158">
        <f>MIN(K158,Parameters!$B$13*(Parameters!$B$12-L158),Parameters!$B$11)</f>
        <v>0.5</v>
      </c>
      <c r="Z158">
        <f>IF(M158="G",MIN(L158,Parameters!$B$11),0)</f>
        <v>7.5</v>
      </c>
      <c r="AB158">
        <f t="shared" si="38"/>
        <v>337.5</v>
      </c>
      <c r="AC158">
        <f t="shared" si="39"/>
        <v>251.25</v>
      </c>
      <c r="AD158">
        <f t="shared" si="37"/>
        <v>86.25</v>
      </c>
    </row>
    <row r="159" spans="2:30">
      <c r="B159" s="3">
        <f>B158+Parameters!$B$3/60</f>
        <v>39.25</v>
      </c>
      <c r="D159">
        <f t="shared" si="40"/>
        <v>0</v>
      </c>
      <c r="E159">
        <f t="shared" si="41"/>
        <v>0</v>
      </c>
      <c r="F159">
        <f t="shared" si="42"/>
        <v>0</v>
      </c>
      <c r="G159">
        <f t="shared" si="43"/>
        <v>0</v>
      </c>
      <c r="H159">
        <f t="shared" si="44"/>
        <v>0</v>
      </c>
      <c r="I159">
        <f t="shared" si="45"/>
        <v>2.6522222222222247</v>
      </c>
      <c r="J159">
        <f t="shared" si="46"/>
        <v>26.231111111111112</v>
      </c>
      <c r="K159">
        <f t="shared" si="47"/>
        <v>27.866666666666667</v>
      </c>
      <c r="L159">
        <f t="shared" si="48"/>
        <v>22</v>
      </c>
      <c r="M159" t="str">
        <f>IF(MOD(B159*60,Parameters!$F$3)&lt;Parameters!$F$4,"G","R")</f>
        <v>R</v>
      </c>
      <c r="Q159">
        <f t="shared" si="36"/>
        <v>0</v>
      </c>
      <c r="R159">
        <f>MIN(D159,Parameters!$B$13*(Parameters!$B$12-E159),Parameters!$B$11)</f>
        <v>0</v>
      </c>
      <c r="S159">
        <f>MIN(E159,Parameters!$B$13*(Parameters!$B$12-F159),Parameters!$B$11)</f>
        <v>0</v>
      </c>
      <c r="T159">
        <f>MIN(F159,Parameters!$B$13*(Parameters!$B$12-G159),Parameters!$B$11)</f>
        <v>0</v>
      </c>
      <c r="U159">
        <f>MIN(G159,Parameters!$B$13*(Parameters!$B$12-H159),Parameters!$B$11)</f>
        <v>0</v>
      </c>
      <c r="V159">
        <f>MIN(H159,Parameters!$B$13*(Parameters!$B$12-I159),Parameters!$B$11)</f>
        <v>0</v>
      </c>
      <c r="W159">
        <f>MIN(I159,Parameters!$B$13*(Parameters!$B$12-J159),Parameters!$B$11)</f>
        <v>1.8844444444444441</v>
      </c>
      <c r="X159">
        <f>MIN(J159,Parameters!$B$13*(Parameters!$B$12-K159),Parameters!$B$11)</f>
        <v>1.0666666666666664</v>
      </c>
      <c r="Y159">
        <f>MIN(K159,Parameters!$B$13*(Parameters!$B$12-L159),Parameters!$B$11)</f>
        <v>4</v>
      </c>
      <c r="Z159">
        <f>IF(M159="G",MIN(L159,Parameters!$B$11),0)</f>
        <v>0</v>
      </c>
      <c r="AB159">
        <f t="shared" si="38"/>
        <v>337.5</v>
      </c>
      <c r="AC159">
        <f t="shared" si="39"/>
        <v>258.75</v>
      </c>
      <c r="AD159">
        <f t="shared" si="37"/>
        <v>78.75</v>
      </c>
    </row>
    <row r="160" spans="2:30">
      <c r="B160" s="3">
        <f>B159+Parameters!$B$3/60</f>
        <v>39.5</v>
      </c>
      <c r="D160">
        <f t="shared" si="40"/>
        <v>0</v>
      </c>
      <c r="E160">
        <f t="shared" si="41"/>
        <v>0</v>
      </c>
      <c r="F160">
        <f t="shared" si="42"/>
        <v>0</v>
      </c>
      <c r="G160">
        <f t="shared" si="43"/>
        <v>0</v>
      </c>
      <c r="H160">
        <f t="shared" si="44"/>
        <v>0</v>
      </c>
      <c r="I160">
        <f t="shared" si="45"/>
        <v>0.76777777777778056</v>
      </c>
      <c r="J160">
        <f t="shared" si="46"/>
        <v>27.048888888888889</v>
      </c>
      <c r="K160">
        <f t="shared" si="47"/>
        <v>24.933333333333334</v>
      </c>
      <c r="L160">
        <f t="shared" si="48"/>
        <v>26</v>
      </c>
      <c r="M160" t="str">
        <f>IF(MOD(B160*60,Parameters!$F$3)&lt;Parameters!$F$4,"G","R")</f>
        <v>R</v>
      </c>
      <c r="Q160">
        <f t="shared" si="36"/>
        <v>0</v>
      </c>
      <c r="R160">
        <f>MIN(D160,Parameters!$B$13*(Parameters!$B$12-E160),Parameters!$B$11)</f>
        <v>0</v>
      </c>
      <c r="S160">
        <f>MIN(E160,Parameters!$B$13*(Parameters!$B$12-F160),Parameters!$B$11)</f>
        <v>0</v>
      </c>
      <c r="T160">
        <f>MIN(F160,Parameters!$B$13*(Parameters!$B$12-G160),Parameters!$B$11)</f>
        <v>0</v>
      </c>
      <c r="U160">
        <f>MIN(G160,Parameters!$B$13*(Parameters!$B$12-H160),Parameters!$B$11)</f>
        <v>0</v>
      </c>
      <c r="V160">
        <f>MIN(H160,Parameters!$B$13*(Parameters!$B$12-I160),Parameters!$B$11)</f>
        <v>0</v>
      </c>
      <c r="W160">
        <f>MIN(I160,Parameters!$B$13*(Parameters!$B$12-J160),Parameters!$B$11)</f>
        <v>0.76777777777778056</v>
      </c>
      <c r="X160">
        <f>MIN(J160,Parameters!$B$13*(Parameters!$B$12-K160),Parameters!$B$11)</f>
        <v>2.5333333333333332</v>
      </c>
      <c r="Y160">
        <f>MIN(K160,Parameters!$B$13*(Parameters!$B$12-L160),Parameters!$B$11)</f>
        <v>2</v>
      </c>
      <c r="Z160">
        <f>IF(M160="G",MIN(L160,Parameters!$B$11),0)</f>
        <v>0</v>
      </c>
      <c r="AB160">
        <f t="shared" si="38"/>
        <v>337.5</v>
      </c>
      <c r="AC160">
        <f t="shared" si="39"/>
        <v>258.75</v>
      </c>
      <c r="AD160">
        <f t="shared" si="37"/>
        <v>78.75</v>
      </c>
    </row>
    <row r="161" spans="2:30">
      <c r="B161" s="3">
        <f>B160+Parameters!$B$3/60</f>
        <v>39.75</v>
      </c>
      <c r="D161">
        <f t="shared" si="40"/>
        <v>0</v>
      </c>
      <c r="E161">
        <f t="shared" si="41"/>
        <v>0</v>
      </c>
      <c r="F161">
        <f t="shared" si="42"/>
        <v>0</v>
      </c>
      <c r="G161">
        <f t="shared" si="43"/>
        <v>0</v>
      </c>
      <c r="H161">
        <f t="shared" si="44"/>
        <v>0</v>
      </c>
      <c r="I161">
        <f t="shared" si="45"/>
        <v>0</v>
      </c>
      <c r="J161">
        <f t="shared" si="46"/>
        <v>25.283333333333339</v>
      </c>
      <c r="K161">
        <f t="shared" si="47"/>
        <v>25.466666666666669</v>
      </c>
      <c r="L161">
        <f t="shared" si="48"/>
        <v>28</v>
      </c>
      <c r="M161" t="str">
        <f>IF(MOD(B161*60,Parameters!$F$3)&lt;Parameters!$F$4,"G","R")</f>
        <v>R</v>
      </c>
      <c r="Q161">
        <f t="shared" si="36"/>
        <v>0</v>
      </c>
      <c r="R161">
        <f>MIN(D161,Parameters!$B$13*(Parameters!$B$12-E161),Parameters!$B$11)</f>
        <v>0</v>
      </c>
      <c r="S161">
        <f>MIN(E161,Parameters!$B$13*(Parameters!$B$12-F161),Parameters!$B$11)</f>
        <v>0</v>
      </c>
      <c r="T161">
        <f>MIN(F161,Parameters!$B$13*(Parameters!$B$12-G161),Parameters!$B$11)</f>
        <v>0</v>
      </c>
      <c r="U161">
        <f>MIN(G161,Parameters!$B$13*(Parameters!$B$12-H161),Parameters!$B$11)</f>
        <v>0</v>
      </c>
      <c r="V161">
        <f>MIN(H161,Parameters!$B$13*(Parameters!$B$12-I161),Parameters!$B$11)</f>
        <v>0</v>
      </c>
      <c r="W161">
        <f>MIN(I161,Parameters!$B$13*(Parameters!$B$12-J161),Parameters!$B$11)</f>
        <v>0</v>
      </c>
      <c r="X161">
        <f>MIN(J161,Parameters!$B$13*(Parameters!$B$12-K161),Parameters!$B$11)</f>
        <v>2.2666666666666657</v>
      </c>
      <c r="Y161">
        <f>MIN(K161,Parameters!$B$13*(Parameters!$B$12-L161),Parameters!$B$11)</f>
        <v>1</v>
      </c>
      <c r="Z161">
        <f>IF(M161="G",MIN(L161,Parameters!$B$11),0)</f>
        <v>0</v>
      </c>
      <c r="AB161">
        <f t="shared" si="38"/>
        <v>337.5</v>
      </c>
      <c r="AC161">
        <f t="shared" si="39"/>
        <v>258.75</v>
      </c>
      <c r="AD161">
        <f t="shared" si="37"/>
        <v>78.75</v>
      </c>
    </row>
    <row r="162" spans="2:30">
      <c r="B162" s="3">
        <f>B161+Parameters!$B$3/60</f>
        <v>40</v>
      </c>
      <c r="D162">
        <f t="shared" si="40"/>
        <v>0</v>
      </c>
      <c r="E162">
        <f t="shared" si="41"/>
        <v>0</v>
      </c>
      <c r="F162">
        <f t="shared" si="42"/>
        <v>0</v>
      </c>
      <c r="G162">
        <f t="shared" si="43"/>
        <v>0</v>
      </c>
      <c r="H162">
        <f t="shared" si="44"/>
        <v>0</v>
      </c>
      <c r="I162">
        <f t="shared" si="45"/>
        <v>0</v>
      </c>
      <c r="J162">
        <f t="shared" si="46"/>
        <v>23.016666666666673</v>
      </c>
      <c r="K162">
        <f t="shared" si="47"/>
        <v>26.733333333333334</v>
      </c>
      <c r="L162">
        <f t="shared" si="48"/>
        <v>29</v>
      </c>
      <c r="M162" t="str">
        <f>IF(MOD(B162*60,Parameters!$F$3)&lt;Parameters!$F$4,"G","R")</f>
        <v>G</v>
      </c>
      <c r="Q162">
        <f t="shared" si="36"/>
        <v>0</v>
      </c>
      <c r="R162">
        <f>MIN(D162,Parameters!$B$13*(Parameters!$B$12-E162),Parameters!$B$11)</f>
        <v>0</v>
      </c>
      <c r="S162">
        <f>MIN(E162,Parameters!$B$13*(Parameters!$B$12-F162),Parameters!$B$11)</f>
        <v>0</v>
      </c>
      <c r="T162">
        <f>MIN(F162,Parameters!$B$13*(Parameters!$B$12-G162),Parameters!$B$11)</f>
        <v>0</v>
      </c>
      <c r="U162">
        <f>MIN(G162,Parameters!$B$13*(Parameters!$B$12-H162),Parameters!$B$11)</f>
        <v>0</v>
      </c>
      <c r="V162">
        <f>MIN(H162,Parameters!$B$13*(Parameters!$B$12-I162),Parameters!$B$11)</f>
        <v>0</v>
      </c>
      <c r="W162">
        <f>MIN(I162,Parameters!$B$13*(Parameters!$B$12-J162),Parameters!$B$11)</f>
        <v>0</v>
      </c>
      <c r="X162">
        <f>MIN(J162,Parameters!$B$13*(Parameters!$B$12-K162),Parameters!$B$11)</f>
        <v>1.6333333333333329</v>
      </c>
      <c r="Y162">
        <f>MIN(K162,Parameters!$B$13*(Parameters!$B$12-L162),Parameters!$B$11)</f>
        <v>0.5</v>
      </c>
      <c r="Z162">
        <f>IF(M162="G",MIN(L162,Parameters!$B$11),0)</f>
        <v>7.5</v>
      </c>
      <c r="AB162">
        <f t="shared" si="38"/>
        <v>337.5</v>
      </c>
      <c r="AC162">
        <f t="shared" si="39"/>
        <v>258.75</v>
      </c>
      <c r="AD162">
        <f t="shared" si="37"/>
        <v>78.75</v>
      </c>
    </row>
    <row r="163" spans="2:30">
      <c r="B163" s="3">
        <f>B162+Parameters!$B$3/60</f>
        <v>40.25</v>
      </c>
      <c r="D163">
        <f t="shared" si="40"/>
        <v>0</v>
      </c>
      <c r="E163">
        <f t="shared" si="41"/>
        <v>0</v>
      </c>
      <c r="F163">
        <f t="shared" si="42"/>
        <v>0</v>
      </c>
      <c r="G163">
        <f t="shared" si="43"/>
        <v>0</v>
      </c>
      <c r="H163">
        <f t="shared" si="44"/>
        <v>0</v>
      </c>
      <c r="I163">
        <f t="shared" si="45"/>
        <v>0</v>
      </c>
      <c r="J163">
        <f t="shared" si="46"/>
        <v>21.38333333333334</v>
      </c>
      <c r="K163">
        <f t="shared" si="47"/>
        <v>27.866666666666667</v>
      </c>
      <c r="L163">
        <f t="shared" si="48"/>
        <v>22</v>
      </c>
      <c r="M163" t="str">
        <f>IF(MOD(B163*60,Parameters!$F$3)&lt;Parameters!$F$4,"G","R")</f>
        <v>R</v>
      </c>
      <c r="Q163">
        <f t="shared" si="36"/>
        <v>0</v>
      </c>
      <c r="R163">
        <f>MIN(D163,Parameters!$B$13*(Parameters!$B$12-E163),Parameters!$B$11)</f>
        <v>0</v>
      </c>
      <c r="S163">
        <f>MIN(E163,Parameters!$B$13*(Parameters!$B$12-F163),Parameters!$B$11)</f>
        <v>0</v>
      </c>
      <c r="T163">
        <f>MIN(F163,Parameters!$B$13*(Parameters!$B$12-G163),Parameters!$B$11)</f>
        <v>0</v>
      </c>
      <c r="U163">
        <f>MIN(G163,Parameters!$B$13*(Parameters!$B$12-H163),Parameters!$B$11)</f>
        <v>0</v>
      </c>
      <c r="V163">
        <f>MIN(H163,Parameters!$B$13*(Parameters!$B$12-I163),Parameters!$B$11)</f>
        <v>0</v>
      </c>
      <c r="W163">
        <f>MIN(I163,Parameters!$B$13*(Parameters!$B$12-J163),Parameters!$B$11)</f>
        <v>0</v>
      </c>
      <c r="X163">
        <f>MIN(J163,Parameters!$B$13*(Parameters!$B$12-K163),Parameters!$B$11)</f>
        <v>1.0666666666666664</v>
      </c>
      <c r="Y163">
        <f>MIN(K163,Parameters!$B$13*(Parameters!$B$12-L163),Parameters!$B$11)</f>
        <v>4</v>
      </c>
      <c r="Z163">
        <f>IF(M163="G",MIN(L163,Parameters!$B$11),0)</f>
        <v>0</v>
      </c>
      <c r="AB163">
        <f t="shared" si="38"/>
        <v>337.5</v>
      </c>
      <c r="AC163">
        <f t="shared" si="39"/>
        <v>266.25</v>
      </c>
      <c r="AD163">
        <f t="shared" si="37"/>
        <v>71.25</v>
      </c>
    </row>
    <row r="164" spans="2:30">
      <c r="B164" s="3">
        <f>B163+Parameters!$B$3/60</f>
        <v>40.5</v>
      </c>
      <c r="D164">
        <f t="shared" si="40"/>
        <v>0</v>
      </c>
      <c r="E164">
        <f t="shared" si="41"/>
        <v>0</v>
      </c>
      <c r="F164">
        <f t="shared" si="42"/>
        <v>0</v>
      </c>
      <c r="G164">
        <f t="shared" si="43"/>
        <v>0</v>
      </c>
      <c r="H164">
        <f t="shared" si="44"/>
        <v>0</v>
      </c>
      <c r="I164">
        <f t="shared" si="45"/>
        <v>0</v>
      </c>
      <c r="J164">
        <f t="shared" si="46"/>
        <v>20.316666666666674</v>
      </c>
      <c r="K164">
        <f t="shared" si="47"/>
        <v>24.933333333333334</v>
      </c>
      <c r="L164">
        <f t="shared" si="48"/>
        <v>26</v>
      </c>
      <c r="M164" t="str">
        <f>IF(MOD(B164*60,Parameters!$F$3)&lt;Parameters!$F$4,"G","R")</f>
        <v>R</v>
      </c>
      <c r="Q164">
        <f t="shared" si="36"/>
        <v>0</v>
      </c>
      <c r="R164">
        <f>MIN(D164,Parameters!$B$13*(Parameters!$B$12-E164),Parameters!$B$11)</f>
        <v>0</v>
      </c>
      <c r="S164">
        <f>MIN(E164,Parameters!$B$13*(Parameters!$B$12-F164),Parameters!$B$11)</f>
        <v>0</v>
      </c>
      <c r="T164">
        <f>MIN(F164,Parameters!$B$13*(Parameters!$B$12-G164),Parameters!$B$11)</f>
        <v>0</v>
      </c>
      <c r="U164">
        <f>MIN(G164,Parameters!$B$13*(Parameters!$B$12-H164),Parameters!$B$11)</f>
        <v>0</v>
      </c>
      <c r="V164">
        <f>MIN(H164,Parameters!$B$13*(Parameters!$B$12-I164),Parameters!$B$11)</f>
        <v>0</v>
      </c>
      <c r="W164">
        <f>MIN(I164,Parameters!$B$13*(Parameters!$B$12-J164),Parameters!$B$11)</f>
        <v>0</v>
      </c>
      <c r="X164">
        <f>MIN(J164,Parameters!$B$13*(Parameters!$B$12-K164),Parameters!$B$11)</f>
        <v>2.5333333333333332</v>
      </c>
      <c r="Y164">
        <f>MIN(K164,Parameters!$B$13*(Parameters!$B$12-L164),Parameters!$B$11)</f>
        <v>2</v>
      </c>
      <c r="Z164">
        <f>IF(M164="G",MIN(L164,Parameters!$B$11),0)</f>
        <v>0</v>
      </c>
      <c r="AB164">
        <f t="shared" si="38"/>
        <v>337.5</v>
      </c>
      <c r="AC164">
        <f t="shared" si="39"/>
        <v>266.25</v>
      </c>
      <c r="AD164">
        <f t="shared" si="37"/>
        <v>71.25</v>
      </c>
    </row>
    <row r="165" spans="2:30">
      <c r="B165" s="3">
        <f>B164+Parameters!$B$3/60</f>
        <v>40.75</v>
      </c>
      <c r="D165">
        <f t="shared" si="40"/>
        <v>0</v>
      </c>
      <c r="E165">
        <f t="shared" si="41"/>
        <v>0</v>
      </c>
      <c r="F165">
        <f t="shared" si="42"/>
        <v>0</v>
      </c>
      <c r="G165">
        <f t="shared" si="43"/>
        <v>0</v>
      </c>
      <c r="H165">
        <f t="shared" si="44"/>
        <v>0</v>
      </c>
      <c r="I165">
        <f t="shared" si="45"/>
        <v>0</v>
      </c>
      <c r="J165">
        <f t="shared" si="46"/>
        <v>17.783333333333339</v>
      </c>
      <c r="K165">
        <f t="shared" si="47"/>
        <v>25.466666666666669</v>
      </c>
      <c r="L165">
        <f t="shared" si="48"/>
        <v>28</v>
      </c>
      <c r="M165" t="str">
        <f>IF(MOD(B165*60,Parameters!$F$3)&lt;Parameters!$F$4,"G","R")</f>
        <v>R</v>
      </c>
      <c r="Q165">
        <f t="shared" si="36"/>
        <v>0</v>
      </c>
      <c r="R165">
        <f>MIN(D165,Parameters!$B$13*(Parameters!$B$12-E165),Parameters!$B$11)</f>
        <v>0</v>
      </c>
      <c r="S165">
        <f>MIN(E165,Parameters!$B$13*(Parameters!$B$12-F165),Parameters!$B$11)</f>
        <v>0</v>
      </c>
      <c r="T165">
        <f>MIN(F165,Parameters!$B$13*(Parameters!$B$12-G165),Parameters!$B$11)</f>
        <v>0</v>
      </c>
      <c r="U165">
        <f>MIN(G165,Parameters!$B$13*(Parameters!$B$12-H165),Parameters!$B$11)</f>
        <v>0</v>
      </c>
      <c r="V165">
        <f>MIN(H165,Parameters!$B$13*(Parameters!$B$12-I165),Parameters!$B$11)</f>
        <v>0</v>
      </c>
      <c r="W165">
        <f>MIN(I165,Parameters!$B$13*(Parameters!$B$12-J165),Parameters!$B$11)</f>
        <v>0</v>
      </c>
      <c r="X165">
        <f>MIN(J165,Parameters!$B$13*(Parameters!$B$12-K165),Parameters!$B$11)</f>
        <v>2.2666666666666657</v>
      </c>
      <c r="Y165">
        <f>MIN(K165,Parameters!$B$13*(Parameters!$B$12-L165),Parameters!$B$11)</f>
        <v>1</v>
      </c>
      <c r="Z165">
        <f>IF(M165="G",MIN(L165,Parameters!$B$11),0)</f>
        <v>0</v>
      </c>
      <c r="AB165">
        <f t="shared" si="38"/>
        <v>337.5</v>
      </c>
      <c r="AC165">
        <f t="shared" si="39"/>
        <v>266.25</v>
      </c>
      <c r="AD165">
        <f t="shared" si="37"/>
        <v>71.25</v>
      </c>
    </row>
    <row r="166" spans="2:30">
      <c r="B166" s="3">
        <f>B165+Parameters!$B$3/60</f>
        <v>41</v>
      </c>
      <c r="D166">
        <f t="shared" si="40"/>
        <v>0</v>
      </c>
      <c r="E166">
        <f t="shared" si="41"/>
        <v>0</v>
      </c>
      <c r="F166">
        <f t="shared" si="42"/>
        <v>0</v>
      </c>
      <c r="G166">
        <f t="shared" si="43"/>
        <v>0</v>
      </c>
      <c r="H166">
        <f t="shared" si="44"/>
        <v>0</v>
      </c>
      <c r="I166">
        <f t="shared" si="45"/>
        <v>0</v>
      </c>
      <c r="J166">
        <f t="shared" si="46"/>
        <v>15.516666666666673</v>
      </c>
      <c r="K166">
        <f t="shared" si="47"/>
        <v>26.733333333333334</v>
      </c>
      <c r="L166">
        <f t="shared" si="48"/>
        <v>29</v>
      </c>
      <c r="M166" t="str">
        <f>IF(MOD(B166*60,Parameters!$F$3)&lt;Parameters!$F$4,"G","R")</f>
        <v>G</v>
      </c>
      <c r="Q166">
        <f t="shared" si="36"/>
        <v>0</v>
      </c>
      <c r="R166">
        <f>MIN(D166,Parameters!$B$13*(Parameters!$B$12-E166),Parameters!$B$11)</f>
        <v>0</v>
      </c>
      <c r="S166">
        <f>MIN(E166,Parameters!$B$13*(Parameters!$B$12-F166),Parameters!$B$11)</f>
        <v>0</v>
      </c>
      <c r="T166">
        <f>MIN(F166,Parameters!$B$13*(Parameters!$B$12-G166),Parameters!$B$11)</f>
        <v>0</v>
      </c>
      <c r="U166">
        <f>MIN(G166,Parameters!$B$13*(Parameters!$B$12-H166),Parameters!$B$11)</f>
        <v>0</v>
      </c>
      <c r="V166">
        <f>MIN(H166,Parameters!$B$13*(Parameters!$B$12-I166),Parameters!$B$11)</f>
        <v>0</v>
      </c>
      <c r="W166">
        <f>MIN(I166,Parameters!$B$13*(Parameters!$B$12-J166),Parameters!$B$11)</f>
        <v>0</v>
      </c>
      <c r="X166">
        <f>MIN(J166,Parameters!$B$13*(Parameters!$B$12-K166),Parameters!$B$11)</f>
        <v>1.6333333333333329</v>
      </c>
      <c r="Y166">
        <f>MIN(K166,Parameters!$B$13*(Parameters!$B$12-L166),Parameters!$B$11)</f>
        <v>0.5</v>
      </c>
      <c r="Z166">
        <f>IF(M166="G",MIN(L166,Parameters!$B$11),0)</f>
        <v>7.5</v>
      </c>
      <c r="AB166">
        <f t="shared" si="38"/>
        <v>337.5</v>
      </c>
      <c r="AC166">
        <f t="shared" si="39"/>
        <v>266.25</v>
      </c>
      <c r="AD166">
        <f t="shared" si="37"/>
        <v>71.25</v>
      </c>
    </row>
    <row r="167" spans="2:30">
      <c r="B167" s="3">
        <f>B166+Parameters!$B$3/60</f>
        <v>41.25</v>
      </c>
      <c r="D167">
        <f t="shared" si="40"/>
        <v>0</v>
      </c>
      <c r="E167">
        <f t="shared" si="41"/>
        <v>0</v>
      </c>
      <c r="F167">
        <f t="shared" si="42"/>
        <v>0</v>
      </c>
      <c r="G167">
        <f t="shared" si="43"/>
        <v>0</v>
      </c>
      <c r="H167">
        <f t="shared" si="44"/>
        <v>0</v>
      </c>
      <c r="I167">
        <f t="shared" si="45"/>
        <v>0</v>
      </c>
      <c r="J167">
        <f t="shared" si="46"/>
        <v>13.88333333333334</v>
      </c>
      <c r="K167">
        <f t="shared" si="47"/>
        <v>27.866666666666667</v>
      </c>
      <c r="L167">
        <f t="shared" si="48"/>
        <v>22</v>
      </c>
      <c r="M167" t="str">
        <f>IF(MOD(B167*60,Parameters!$F$3)&lt;Parameters!$F$4,"G","R")</f>
        <v>R</v>
      </c>
      <c r="Q167">
        <f t="shared" si="36"/>
        <v>0</v>
      </c>
      <c r="R167">
        <f>MIN(D167,Parameters!$B$13*(Parameters!$B$12-E167),Parameters!$B$11)</f>
        <v>0</v>
      </c>
      <c r="S167">
        <f>MIN(E167,Parameters!$B$13*(Parameters!$B$12-F167),Parameters!$B$11)</f>
        <v>0</v>
      </c>
      <c r="T167">
        <f>MIN(F167,Parameters!$B$13*(Parameters!$B$12-G167),Parameters!$B$11)</f>
        <v>0</v>
      </c>
      <c r="U167">
        <f>MIN(G167,Parameters!$B$13*(Parameters!$B$12-H167),Parameters!$B$11)</f>
        <v>0</v>
      </c>
      <c r="V167">
        <f>MIN(H167,Parameters!$B$13*(Parameters!$B$12-I167),Parameters!$B$11)</f>
        <v>0</v>
      </c>
      <c r="W167">
        <f>MIN(I167,Parameters!$B$13*(Parameters!$B$12-J167),Parameters!$B$11)</f>
        <v>0</v>
      </c>
      <c r="X167">
        <f>MIN(J167,Parameters!$B$13*(Parameters!$B$12-K167),Parameters!$B$11)</f>
        <v>1.0666666666666664</v>
      </c>
      <c r="Y167">
        <f>MIN(K167,Parameters!$B$13*(Parameters!$B$12-L167),Parameters!$B$11)</f>
        <v>4</v>
      </c>
      <c r="Z167">
        <f>IF(M167="G",MIN(L167,Parameters!$B$11),0)</f>
        <v>0</v>
      </c>
      <c r="AB167">
        <f t="shared" si="38"/>
        <v>337.5</v>
      </c>
      <c r="AC167">
        <f t="shared" si="39"/>
        <v>273.75</v>
      </c>
      <c r="AD167">
        <f t="shared" si="37"/>
        <v>63.75</v>
      </c>
    </row>
    <row r="168" spans="2:30">
      <c r="B168" s="3">
        <f>B167+Parameters!$B$3/60</f>
        <v>41.5</v>
      </c>
      <c r="D168">
        <f t="shared" si="40"/>
        <v>0</v>
      </c>
      <c r="E168">
        <f t="shared" si="41"/>
        <v>0</v>
      </c>
      <c r="F168">
        <f t="shared" si="42"/>
        <v>0</v>
      </c>
      <c r="G168">
        <f t="shared" si="43"/>
        <v>0</v>
      </c>
      <c r="H168">
        <f t="shared" si="44"/>
        <v>0</v>
      </c>
      <c r="I168">
        <f t="shared" si="45"/>
        <v>0</v>
      </c>
      <c r="J168">
        <f t="shared" si="46"/>
        <v>12.816666666666674</v>
      </c>
      <c r="K168">
        <f t="shared" si="47"/>
        <v>24.933333333333334</v>
      </c>
      <c r="L168">
        <f t="shared" si="48"/>
        <v>26</v>
      </c>
      <c r="M168" t="str">
        <f>IF(MOD(B168*60,Parameters!$F$3)&lt;Parameters!$F$4,"G","R")</f>
        <v>R</v>
      </c>
      <c r="Q168">
        <f t="shared" si="36"/>
        <v>0</v>
      </c>
      <c r="R168">
        <f>MIN(D168,Parameters!$B$13*(Parameters!$B$12-E168),Parameters!$B$11)</f>
        <v>0</v>
      </c>
      <c r="S168">
        <f>MIN(E168,Parameters!$B$13*(Parameters!$B$12-F168),Parameters!$B$11)</f>
        <v>0</v>
      </c>
      <c r="T168">
        <f>MIN(F168,Parameters!$B$13*(Parameters!$B$12-G168),Parameters!$B$11)</f>
        <v>0</v>
      </c>
      <c r="U168">
        <f>MIN(G168,Parameters!$B$13*(Parameters!$B$12-H168),Parameters!$B$11)</f>
        <v>0</v>
      </c>
      <c r="V168">
        <f>MIN(H168,Parameters!$B$13*(Parameters!$B$12-I168),Parameters!$B$11)</f>
        <v>0</v>
      </c>
      <c r="W168">
        <f>MIN(I168,Parameters!$B$13*(Parameters!$B$12-J168),Parameters!$B$11)</f>
        <v>0</v>
      </c>
      <c r="X168">
        <f>MIN(J168,Parameters!$B$13*(Parameters!$B$12-K168),Parameters!$B$11)</f>
        <v>2.5333333333333332</v>
      </c>
      <c r="Y168">
        <f>MIN(K168,Parameters!$B$13*(Parameters!$B$12-L168),Parameters!$B$11)</f>
        <v>2</v>
      </c>
      <c r="Z168">
        <f>IF(M168="G",MIN(L168,Parameters!$B$11),0)</f>
        <v>0</v>
      </c>
      <c r="AB168">
        <f t="shared" si="38"/>
        <v>337.5</v>
      </c>
      <c r="AC168">
        <f t="shared" si="39"/>
        <v>273.75</v>
      </c>
      <c r="AD168">
        <f t="shared" si="37"/>
        <v>63.75</v>
      </c>
    </row>
    <row r="169" spans="2:30">
      <c r="B169" s="3">
        <f>B168+Parameters!$B$3/60</f>
        <v>41.75</v>
      </c>
      <c r="D169">
        <f t="shared" si="40"/>
        <v>0</v>
      </c>
      <c r="E169">
        <f t="shared" si="41"/>
        <v>0</v>
      </c>
      <c r="F169">
        <f t="shared" si="42"/>
        <v>0</v>
      </c>
      <c r="G169">
        <f t="shared" si="43"/>
        <v>0</v>
      </c>
      <c r="H169">
        <f t="shared" si="44"/>
        <v>0</v>
      </c>
      <c r="I169">
        <f t="shared" si="45"/>
        <v>0</v>
      </c>
      <c r="J169">
        <f t="shared" si="46"/>
        <v>10.28333333333334</v>
      </c>
      <c r="K169">
        <f t="shared" si="47"/>
        <v>25.466666666666669</v>
      </c>
      <c r="L169">
        <f t="shared" si="48"/>
        <v>28</v>
      </c>
      <c r="M169" t="str">
        <f>IF(MOD(B169*60,Parameters!$F$3)&lt;Parameters!$F$4,"G","R")</f>
        <v>R</v>
      </c>
      <c r="Q169">
        <f t="shared" si="36"/>
        <v>0</v>
      </c>
      <c r="R169">
        <f>MIN(D169,Parameters!$B$13*(Parameters!$B$12-E169),Parameters!$B$11)</f>
        <v>0</v>
      </c>
      <c r="S169">
        <f>MIN(E169,Parameters!$B$13*(Parameters!$B$12-F169),Parameters!$B$11)</f>
        <v>0</v>
      </c>
      <c r="T169">
        <f>MIN(F169,Parameters!$B$13*(Parameters!$B$12-G169),Parameters!$B$11)</f>
        <v>0</v>
      </c>
      <c r="U169">
        <f>MIN(G169,Parameters!$B$13*(Parameters!$B$12-H169),Parameters!$B$11)</f>
        <v>0</v>
      </c>
      <c r="V169">
        <f>MIN(H169,Parameters!$B$13*(Parameters!$B$12-I169),Parameters!$B$11)</f>
        <v>0</v>
      </c>
      <c r="W169">
        <f>MIN(I169,Parameters!$B$13*(Parameters!$B$12-J169),Parameters!$B$11)</f>
        <v>0</v>
      </c>
      <c r="X169">
        <f>MIN(J169,Parameters!$B$13*(Parameters!$B$12-K169),Parameters!$B$11)</f>
        <v>2.2666666666666657</v>
      </c>
      <c r="Y169">
        <f>MIN(K169,Parameters!$B$13*(Parameters!$B$12-L169),Parameters!$B$11)</f>
        <v>1</v>
      </c>
      <c r="Z169">
        <f>IF(M169="G",MIN(L169,Parameters!$B$11),0)</f>
        <v>0</v>
      </c>
      <c r="AB169">
        <f t="shared" si="38"/>
        <v>337.5</v>
      </c>
      <c r="AC169">
        <f t="shared" si="39"/>
        <v>273.75</v>
      </c>
      <c r="AD169">
        <f t="shared" si="37"/>
        <v>63.75</v>
      </c>
    </row>
    <row r="170" spans="2:30">
      <c r="B170" s="3">
        <f>B169+Parameters!$B$3/60</f>
        <v>42</v>
      </c>
      <c r="D170">
        <f t="shared" si="40"/>
        <v>0</v>
      </c>
      <c r="E170">
        <f t="shared" si="41"/>
        <v>0</v>
      </c>
      <c r="F170">
        <f t="shared" si="42"/>
        <v>0</v>
      </c>
      <c r="G170">
        <f t="shared" si="43"/>
        <v>0</v>
      </c>
      <c r="H170">
        <f t="shared" si="44"/>
        <v>0</v>
      </c>
      <c r="I170">
        <f t="shared" si="45"/>
        <v>0</v>
      </c>
      <c r="J170">
        <f t="shared" si="46"/>
        <v>8.0166666666666746</v>
      </c>
      <c r="K170">
        <f t="shared" si="47"/>
        <v>26.733333333333334</v>
      </c>
      <c r="L170">
        <f t="shared" si="48"/>
        <v>29</v>
      </c>
      <c r="M170" t="str">
        <f>IF(MOD(B170*60,Parameters!$F$3)&lt;Parameters!$F$4,"G","R")</f>
        <v>G</v>
      </c>
      <c r="Q170">
        <f t="shared" si="36"/>
        <v>0</v>
      </c>
      <c r="R170">
        <f>MIN(D170,Parameters!$B$13*(Parameters!$B$12-E170),Parameters!$B$11)</f>
        <v>0</v>
      </c>
      <c r="S170">
        <f>MIN(E170,Parameters!$B$13*(Parameters!$B$12-F170),Parameters!$B$11)</f>
        <v>0</v>
      </c>
      <c r="T170">
        <f>MIN(F170,Parameters!$B$13*(Parameters!$B$12-G170),Parameters!$B$11)</f>
        <v>0</v>
      </c>
      <c r="U170">
        <f>MIN(G170,Parameters!$B$13*(Parameters!$B$12-H170),Parameters!$B$11)</f>
        <v>0</v>
      </c>
      <c r="V170">
        <f>MIN(H170,Parameters!$B$13*(Parameters!$B$12-I170),Parameters!$B$11)</f>
        <v>0</v>
      </c>
      <c r="W170">
        <f>MIN(I170,Parameters!$B$13*(Parameters!$B$12-J170),Parameters!$B$11)</f>
        <v>0</v>
      </c>
      <c r="X170">
        <f>MIN(J170,Parameters!$B$13*(Parameters!$B$12-K170),Parameters!$B$11)</f>
        <v>1.6333333333333329</v>
      </c>
      <c r="Y170">
        <f>MIN(K170,Parameters!$B$13*(Parameters!$B$12-L170),Parameters!$B$11)</f>
        <v>0.5</v>
      </c>
      <c r="Z170">
        <f>IF(M170="G",MIN(L170,Parameters!$B$11),0)</f>
        <v>7.5</v>
      </c>
      <c r="AB170">
        <f t="shared" si="38"/>
        <v>337.5</v>
      </c>
      <c r="AC170">
        <f t="shared" si="39"/>
        <v>273.75</v>
      </c>
      <c r="AD170">
        <f t="shared" si="37"/>
        <v>63.75</v>
      </c>
    </row>
    <row r="171" spans="2:30">
      <c r="B171" s="3">
        <f>B170+Parameters!$B$3/60</f>
        <v>42.25</v>
      </c>
      <c r="D171">
        <f t="shared" si="40"/>
        <v>0</v>
      </c>
      <c r="E171">
        <f t="shared" si="41"/>
        <v>0</v>
      </c>
      <c r="F171">
        <f t="shared" si="42"/>
        <v>0</v>
      </c>
      <c r="G171">
        <f t="shared" si="43"/>
        <v>0</v>
      </c>
      <c r="H171">
        <f t="shared" si="44"/>
        <v>0</v>
      </c>
      <c r="I171">
        <f t="shared" si="45"/>
        <v>0</v>
      </c>
      <c r="J171">
        <f t="shared" si="46"/>
        <v>6.3833333333333417</v>
      </c>
      <c r="K171">
        <f t="shared" si="47"/>
        <v>27.866666666666667</v>
      </c>
      <c r="L171">
        <f t="shared" si="48"/>
        <v>22</v>
      </c>
      <c r="M171" t="str">
        <f>IF(MOD(B171*60,Parameters!$F$3)&lt;Parameters!$F$4,"G","R")</f>
        <v>R</v>
      </c>
      <c r="Q171">
        <f t="shared" si="36"/>
        <v>0</v>
      </c>
      <c r="R171">
        <f>MIN(D171,Parameters!$B$13*(Parameters!$B$12-E171),Parameters!$B$11)</f>
        <v>0</v>
      </c>
      <c r="S171">
        <f>MIN(E171,Parameters!$B$13*(Parameters!$B$12-F171),Parameters!$B$11)</f>
        <v>0</v>
      </c>
      <c r="T171">
        <f>MIN(F171,Parameters!$B$13*(Parameters!$B$12-G171),Parameters!$B$11)</f>
        <v>0</v>
      </c>
      <c r="U171">
        <f>MIN(G171,Parameters!$B$13*(Parameters!$B$12-H171),Parameters!$B$11)</f>
        <v>0</v>
      </c>
      <c r="V171">
        <f>MIN(H171,Parameters!$B$13*(Parameters!$B$12-I171),Parameters!$B$11)</f>
        <v>0</v>
      </c>
      <c r="W171">
        <f>MIN(I171,Parameters!$B$13*(Parameters!$B$12-J171),Parameters!$B$11)</f>
        <v>0</v>
      </c>
      <c r="X171">
        <f>MIN(J171,Parameters!$B$13*(Parameters!$B$12-K171),Parameters!$B$11)</f>
        <v>1.0666666666666664</v>
      </c>
      <c r="Y171">
        <f>MIN(K171,Parameters!$B$13*(Parameters!$B$12-L171),Parameters!$B$11)</f>
        <v>4</v>
      </c>
      <c r="Z171">
        <f>IF(M171="G",MIN(L171,Parameters!$B$11),0)</f>
        <v>0</v>
      </c>
      <c r="AB171">
        <f t="shared" si="38"/>
        <v>337.5</v>
      </c>
      <c r="AC171">
        <f t="shared" si="39"/>
        <v>281.25</v>
      </c>
      <c r="AD171">
        <f t="shared" si="37"/>
        <v>56.25</v>
      </c>
    </row>
    <row r="172" spans="2:30">
      <c r="B172" s="3">
        <f>B171+Parameters!$B$3/60</f>
        <v>42.5</v>
      </c>
      <c r="D172">
        <f t="shared" si="40"/>
        <v>0</v>
      </c>
      <c r="E172">
        <f t="shared" si="41"/>
        <v>0</v>
      </c>
      <c r="F172">
        <f t="shared" si="42"/>
        <v>0</v>
      </c>
      <c r="G172">
        <f t="shared" si="43"/>
        <v>0</v>
      </c>
      <c r="H172">
        <f t="shared" si="44"/>
        <v>0</v>
      </c>
      <c r="I172">
        <f t="shared" si="45"/>
        <v>0</v>
      </c>
      <c r="J172">
        <f t="shared" si="46"/>
        <v>5.3166666666666753</v>
      </c>
      <c r="K172">
        <f t="shared" si="47"/>
        <v>24.933333333333334</v>
      </c>
      <c r="L172">
        <f t="shared" si="48"/>
        <v>26</v>
      </c>
      <c r="M172" t="str">
        <f>IF(MOD(B172*60,Parameters!$F$3)&lt;Parameters!$F$4,"G","R")</f>
        <v>R</v>
      </c>
      <c r="Q172">
        <f t="shared" si="36"/>
        <v>0</v>
      </c>
      <c r="R172">
        <f>MIN(D172,Parameters!$B$13*(Parameters!$B$12-E172),Parameters!$B$11)</f>
        <v>0</v>
      </c>
      <c r="S172">
        <f>MIN(E172,Parameters!$B$13*(Parameters!$B$12-F172),Parameters!$B$11)</f>
        <v>0</v>
      </c>
      <c r="T172">
        <f>MIN(F172,Parameters!$B$13*(Parameters!$B$12-G172),Parameters!$B$11)</f>
        <v>0</v>
      </c>
      <c r="U172">
        <f>MIN(G172,Parameters!$B$13*(Parameters!$B$12-H172),Parameters!$B$11)</f>
        <v>0</v>
      </c>
      <c r="V172">
        <f>MIN(H172,Parameters!$B$13*(Parameters!$B$12-I172),Parameters!$B$11)</f>
        <v>0</v>
      </c>
      <c r="W172">
        <f>MIN(I172,Parameters!$B$13*(Parameters!$B$12-J172),Parameters!$B$11)</f>
        <v>0</v>
      </c>
      <c r="X172">
        <f>MIN(J172,Parameters!$B$13*(Parameters!$B$12-K172),Parameters!$B$11)</f>
        <v>2.5333333333333332</v>
      </c>
      <c r="Y172">
        <f>MIN(K172,Parameters!$B$13*(Parameters!$B$12-L172),Parameters!$B$11)</f>
        <v>2</v>
      </c>
      <c r="Z172">
        <f>IF(M172="G",MIN(L172,Parameters!$B$11),0)</f>
        <v>0</v>
      </c>
      <c r="AB172">
        <f t="shared" si="38"/>
        <v>337.5</v>
      </c>
      <c r="AC172">
        <f t="shared" si="39"/>
        <v>281.25</v>
      </c>
      <c r="AD172">
        <f t="shared" si="37"/>
        <v>56.25</v>
      </c>
    </row>
    <row r="173" spans="2:30">
      <c r="B173" s="3">
        <f>B172+Parameters!$B$3/60</f>
        <v>42.75</v>
      </c>
      <c r="D173">
        <f t="shared" si="40"/>
        <v>0</v>
      </c>
      <c r="E173">
        <f t="shared" si="41"/>
        <v>0</v>
      </c>
      <c r="F173">
        <f t="shared" si="42"/>
        <v>0</v>
      </c>
      <c r="G173">
        <f t="shared" si="43"/>
        <v>0</v>
      </c>
      <c r="H173">
        <f t="shared" si="44"/>
        <v>0</v>
      </c>
      <c r="I173">
        <f t="shared" si="45"/>
        <v>0</v>
      </c>
      <c r="J173">
        <f t="shared" si="46"/>
        <v>2.7833333333333421</v>
      </c>
      <c r="K173">
        <f t="shared" si="47"/>
        <v>25.466666666666669</v>
      </c>
      <c r="L173">
        <f t="shared" si="48"/>
        <v>28</v>
      </c>
      <c r="M173" t="str">
        <f>IF(MOD(B173*60,Parameters!$F$3)&lt;Parameters!$F$4,"G","R")</f>
        <v>R</v>
      </c>
      <c r="Q173">
        <f t="shared" si="36"/>
        <v>0</v>
      </c>
      <c r="R173">
        <f>MIN(D173,Parameters!$B$13*(Parameters!$B$12-E173),Parameters!$B$11)</f>
        <v>0</v>
      </c>
      <c r="S173">
        <f>MIN(E173,Parameters!$B$13*(Parameters!$B$12-F173),Parameters!$B$11)</f>
        <v>0</v>
      </c>
      <c r="T173">
        <f>MIN(F173,Parameters!$B$13*(Parameters!$B$12-G173),Parameters!$B$11)</f>
        <v>0</v>
      </c>
      <c r="U173">
        <f>MIN(G173,Parameters!$B$13*(Parameters!$B$12-H173),Parameters!$B$11)</f>
        <v>0</v>
      </c>
      <c r="V173">
        <f>MIN(H173,Parameters!$B$13*(Parameters!$B$12-I173),Parameters!$B$11)</f>
        <v>0</v>
      </c>
      <c r="W173">
        <f>MIN(I173,Parameters!$B$13*(Parameters!$B$12-J173),Parameters!$B$11)</f>
        <v>0</v>
      </c>
      <c r="X173">
        <f>MIN(J173,Parameters!$B$13*(Parameters!$B$12-K173),Parameters!$B$11)</f>
        <v>2.2666666666666657</v>
      </c>
      <c r="Y173">
        <f>MIN(K173,Parameters!$B$13*(Parameters!$B$12-L173),Parameters!$B$11)</f>
        <v>1</v>
      </c>
      <c r="Z173">
        <f>IF(M173="G",MIN(L173,Parameters!$B$11),0)</f>
        <v>0</v>
      </c>
      <c r="AB173">
        <f t="shared" si="38"/>
        <v>337.5</v>
      </c>
      <c r="AC173">
        <f t="shared" si="39"/>
        <v>281.25</v>
      </c>
      <c r="AD173">
        <f t="shared" si="37"/>
        <v>56.25</v>
      </c>
    </row>
    <row r="174" spans="2:30">
      <c r="B174" s="3">
        <f>B173+Parameters!$B$3/60</f>
        <v>43</v>
      </c>
      <c r="D174">
        <f t="shared" si="40"/>
        <v>0</v>
      </c>
      <c r="E174">
        <f t="shared" si="41"/>
        <v>0</v>
      </c>
      <c r="F174">
        <f t="shared" si="42"/>
        <v>0</v>
      </c>
      <c r="G174">
        <f t="shared" si="43"/>
        <v>0</v>
      </c>
      <c r="H174">
        <f t="shared" si="44"/>
        <v>0</v>
      </c>
      <c r="I174">
        <f t="shared" si="45"/>
        <v>0</v>
      </c>
      <c r="J174">
        <f t="shared" si="46"/>
        <v>0.51666666666667638</v>
      </c>
      <c r="K174">
        <f t="shared" si="47"/>
        <v>26.733333333333334</v>
      </c>
      <c r="L174">
        <f t="shared" si="48"/>
        <v>29</v>
      </c>
      <c r="M174" t="str">
        <f>IF(MOD(B174*60,Parameters!$F$3)&lt;Parameters!$F$4,"G","R")</f>
        <v>G</v>
      </c>
      <c r="Q174">
        <f t="shared" si="36"/>
        <v>0</v>
      </c>
      <c r="R174">
        <f>MIN(D174,Parameters!$B$13*(Parameters!$B$12-E174),Parameters!$B$11)</f>
        <v>0</v>
      </c>
      <c r="S174">
        <f>MIN(E174,Parameters!$B$13*(Parameters!$B$12-F174),Parameters!$B$11)</f>
        <v>0</v>
      </c>
      <c r="T174">
        <f>MIN(F174,Parameters!$B$13*(Parameters!$B$12-G174),Parameters!$B$11)</f>
        <v>0</v>
      </c>
      <c r="U174">
        <f>MIN(G174,Parameters!$B$13*(Parameters!$B$12-H174),Parameters!$B$11)</f>
        <v>0</v>
      </c>
      <c r="V174">
        <f>MIN(H174,Parameters!$B$13*(Parameters!$B$12-I174),Parameters!$B$11)</f>
        <v>0</v>
      </c>
      <c r="W174">
        <f>MIN(I174,Parameters!$B$13*(Parameters!$B$12-J174),Parameters!$B$11)</f>
        <v>0</v>
      </c>
      <c r="X174">
        <f>MIN(J174,Parameters!$B$13*(Parameters!$B$12-K174),Parameters!$B$11)</f>
        <v>0.51666666666667638</v>
      </c>
      <c r="Y174">
        <f>MIN(K174,Parameters!$B$13*(Parameters!$B$12-L174),Parameters!$B$11)</f>
        <v>0.5</v>
      </c>
      <c r="Z174">
        <f>IF(M174="G",MIN(L174,Parameters!$B$11),0)</f>
        <v>7.5</v>
      </c>
      <c r="AB174">
        <f t="shared" si="38"/>
        <v>337.5</v>
      </c>
      <c r="AC174">
        <f t="shared" si="39"/>
        <v>281.25</v>
      </c>
      <c r="AD174">
        <f t="shared" si="37"/>
        <v>56.25</v>
      </c>
    </row>
    <row r="175" spans="2:30">
      <c r="B175" s="3">
        <f>B174+Parameters!$B$3/60</f>
        <v>43.25</v>
      </c>
      <c r="D175">
        <f t="shared" si="40"/>
        <v>0</v>
      </c>
      <c r="E175">
        <f t="shared" si="41"/>
        <v>0</v>
      </c>
      <c r="F175">
        <f t="shared" si="42"/>
        <v>0</v>
      </c>
      <c r="G175">
        <f t="shared" si="43"/>
        <v>0</v>
      </c>
      <c r="H175">
        <f t="shared" si="44"/>
        <v>0</v>
      </c>
      <c r="I175">
        <f t="shared" si="45"/>
        <v>0</v>
      </c>
      <c r="J175">
        <f t="shared" si="46"/>
        <v>0</v>
      </c>
      <c r="K175">
        <f t="shared" si="47"/>
        <v>26.750000000000011</v>
      </c>
      <c r="L175">
        <f t="shared" si="48"/>
        <v>22</v>
      </c>
      <c r="M175" t="str">
        <f>IF(MOD(B175*60,Parameters!$F$3)&lt;Parameters!$F$4,"G","R")</f>
        <v>R</v>
      </c>
      <c r="Q175">
        <f t="shared" si="36"/>
        <v>0</v>
      </c>
      <c r="R175">
        <f>MIN(D175,Parameters!$B$13*(Parameters!$B$12-E175),Parameters!$B$11)</f>
        <v>0</v>
      </c>
      <c r="S175">
        <f>MIN(E175,Parameters!$B$13*(Parameters!$B$12-F175),Parameters!$B$11)</f>
        <v>0</v>
      </c>
      <c r="T175">
        <f>MIN(F175,Parameters!$B$13*(Parameters!$B$12-G175),Parameters!$B$11)</f>
        <v>0</v>
      </c>
      <c r="U175">
        <f>MIN(G175,Parameters!$B$13*(Parameters!$B$12-H175),Parameters!$B$11)</f>
        <v>0</v>
      </c>
      <c r="V175">
        <f>MIN(H175,Parameters!$B$13*(Parameters!$B$12-I175),Parameters!$B$11)</f>
        <v>0</v>
      </c>
      <c r="W175">
        <f>MIN(I175,Parameters!$B$13*(Parameters!$B$12-J175),Parameters!$B$11)</f>
        <v>0</v>
      </c>
      <c r="X175">
        <f>MIN(J175,Parameters!$B$13*(Parameters!$B$12-K175),Parameters!$B$11)</f>
        <v>0</v>
      </c>
      <c r="Y175">
        <f>MIN(K175,Parameters!$B$13*(Parameters!$B$12-L175),Parameters!$B$11)</f>
        <v>4</v>
      </c>
      <c r="Z175">
        <f>IF(M175="G",MIN(L175,Parameters!$B$11),0)</f>
        <v>0</v>
      </c>
      <c r="AB175">
        <f t="shared" si="38"/>
        <v>337.5</v>
      </c>
      <c r="AC175">
        <f t="shared" si="39"/>
        <v>288.75</v>
      </c>
      <c r="AD175">
        <f t="shared" si="37"/>
        <v>48.75</v>
      </c>
    </row>
    <row r="176" spans="2:30">
      <c r="B176" s="3">
        <f>B175+Parameters!$B$3/60</f>
        <v>43.5</v>
      </c>
      <c r="D176">
        <f t="shared" si="40"/>
        <v>0</v>
      </c>
      <c r="E176">
        <f t="shared" si="41"/>
        <v>0</v>
      </c>
      <c r="F176">
        <f t="shared" si="42"/>
        <v>0</v>
      </c>
      <c r="G176">
        <f t="shared" si="43"/>
        <v>0</v>
      </c>
      <c r="H176">
        <f t="shared" si="44"/>
        <v>0</v>
      </c>
      <c r="I176">
        <f t="shared" si="45"/>
        <v>0</v>
      </c>
      <c r="J176">
        <f t="shared" si="46"/>
        <v>0</v>
      </c>
      <c r="K176">
        <f t="shared" si="47"/>
        <v>22.750000000000011</v>
      </c>
      <c r="L176">
        <f t="shared" si="48"/>
        <v>26</v>
      </c>
      <c r="M176" t="str">
        <f>IF(MOD(B176*60,Parameters!$F$3)&lt;Parameters!$F$4,"G","R")</f>
        <v>R</v>
      </c>
      <c r="Q176">
        <f t="shared" si="36"/>
        <v>0</v>
      </c>
      <c r="R176">
        <f>MIN(D176,Parameters!$B$13*(Parameters!$B$12-E176),Parameters!$B$11)</f>
        <v>0</v>
      </c>
      <c r="S176">
        <f>MIN(E176,Parameters!$B$13*(Parameters!$B$12-F176),Parameters!$B$11)</f>
        <v>0</v>
      </c>
      <c r="T176">
        <f>MIN(F176,Parameters!$B$13*(Parameters!$B$12-G176),Parameters!$B$11)</f>
        <v>0</v>
      </c>
      <c r="U176">
        <f>MIN(G176,Parameters!$B$13*(Parameters!$B$12-H176),Parameters!$B$11)</f>
        <v>0</v>
      </c>
      <c r="V176">
        <f>MIN(H176,Parameters!$B$13*(Parameters!$B$12-I176),Parameters!$B$11)</f>
        <v>0</v>
      </c>
      <c r="W176">
        <f>MIN(I176,Parameters!$B$13*(Parameters!$B$12-J176),Parameters!$B$11)</f>
        <v>0</v>
      </c>
      <c r="X176">
        <f>MIN(J176,Parameters!$B$13*(Parameters!$B$12-K176),Parameters!$B$11)</f>
        <v>0</v>
      </c>
      <c r="Y176">
        <f>MIN(K176,Parameters!$B$13*(Parameters!$B$12-L176),Parameters!$B$11)</f>
        <v>2</v>
      </c>
      <c r="Z176">
        <f>IF(M176="G",MIN(L176,Parameters!$B$11),0)</f>
        <v>0</v>
      </c>
      <c r="AB176">
        <f t="shared" si="38"/>
        <v>337.5</v>
      </c>
      <c r="AC176">
        <f t="shared" si="39"/>
        <v>288.75</v>
      </c>
      <c r="AD176">
        <f t="shared" si="37"/>
        <v>48.75</v>
      </c>
    </row>
    <row r="177" spans="2:30">
      <c r="B177" s="3">
        <f>B176+Parameters!$B$3/60</f>
        <v>43.75</v>
      </c>
      <c r="D177">
        <f t="shared" si="40"/>
        <v>0</v>
      </c>
      <c r="E177">
        <f t="shared" si="41"/>
        <v>0</v>
      </c>
      <c r="F177">
        <f t="shared" si="42"/>
        <v>0</v>
      </c>
      <c r="G177">
        <f t="shared" si="43"/>
        <v>0</v>
      </c>
      <c r="H177">
        <f t="shared" si="44"/>
        <v>0</v>
      </c>
      <c r="I177">
        <f t="shared" si="45"/>
        <v>0</v>
      </c>
      <c r="J177">
        <f t="shared" si="46"/>
        <v>0</v>
      </c>
      <c r="K177">
        <f t="shared" si="47"/>
        <v>20.750000000000011</v>
      </c>
      <c r="L177">
        <f t="shared" si="48"/>
        <v>28</v>
      </c>
      <c r="M177" t="str">
        <f>IF(MOD(B177*60,Parameters!$F$3)&lt;Parameters!$F$4,"G","R")</f>
        <v>R</v>
      </c>
      <c r="Q177">
        <f t="shared" si="36"/>
        <v>0</v>
      </c>
      <c r="R177">
        <f>MIN(D177,Parameters!$B$13*(Parameters!$B$12-E177),Parameters!$B$11)</f>
        <v>0</v>
      </c>
      <c r="S177">
        <f>MIN(E177,Parameters!$B$13*(Parameters!$B$12-F177),Parameters!$B$11)</f>
        <v>0</v>
      </c>
      <c r="T177">
        <f>MIN(F177,Parameters!$B$13*(Parameters!$B$12-G177),Parameters!$B$11)</f>
        <v>0</v>
      </c>
      <c r="U177">
        <f>MIN(G177,Parameters!$B$13*(Parameters!$B$12-H177),Parameters!$B$11)</f>
        <v>0</v>
      </c>
      <c r="V177">
        <f>MIN(H177,Parameters!$B$13*(Parameters!$B$12-I177),Parameters!$B$11)</f>
        <v>0</v>
      </c>
      <c r="W177">
        <f>MIN(I177,Parameters!$B$13*(Parameters!$B$12-J177),Parameters!$B$11)</f>
        <v>0</v>
      </c>
      <c r="X177">
        <f>MIN(J177,Parameters!$B$13*(Parameters!$B$12-K177),Parameters!$B$11)</f>
        <v>0</v>
      </c>
      <c r="Y177">
        <f>MIN(K177,Parameters!$B$13*(Parameters!$B$12-L177),Parameters!$B$11)</f>
        <v>1</v>
      </c>
      <c r="Z177">
        <f>IF(M177="G",MIN(L177,Parameters!$B$11),0)</f>
        <v>0</v>
      </c>
      <c r="AB177">
        <f t="shared" si="38"/>
        <v>337.5</v>
      </c>
      <c r="AC177">
        <f t="shared" si="39"/>
        <v>288.75</v>
      </c>
      <c r="AD177">
        <f t="shared" si="37"/>
        <v>48.75</v>
      </c>
    </row>
    <row r="178" spans="2:30">
      <c r="B178" s="3">
        <f>B177+Parameters!$B$3/60</f>
        <v>44</v>
      </c>
      <c r="D178">
        <f t="shared" si="40"/>
        <v>0</v>
      </c>
      <c r="E178">
        <f t="shared" si="41"/>
        <v>0</v>
      </c>
      <c r="F178">
        <f t="shared" si="42"/>
        <v>0</v>
      </c>
      <c r="G178">
        <f t="shared" si="43"/>
        <v>0</v>
      </c>
      <c r="H178">
        <f t="shared" si="44"/>
        <v>0</v>
      </c>
      <c r="I178">
        <f t="shared" si="45"/>
        <v>0</v>
      </c>
      <c r="J178">
        <f t="shared" si="46"/>
        <v>0</v>
      </c>
      <c r="K178">
        <f t="shared" si="47"/>
        <v>19.750000000000011</v>
      </c>
      <c r="L178">
        <f t="shared" si="48"/>
        <v>29</v>
      </c>
      <c r="M178" t="str">
        <f>IF(MOD(B178*60,Parameters!$F$3)&lt;Parameters!$F$4,"G","R")</f>
        <v>G</v>
      </c>
      <c r="Q178">
        <f t="shared" si="36"/>
        <v>0</v>
      </c>
      <c r="R178">
        <f>MIN(D178,Parameters!$B$13*(Parameters!$B$12-E178),Parameters!$B$11)</f>
        <v>0</v>
      </c>
      <c r="S178">
        <f>MIN(E178,Parameters!$B$13*(Parameters!$B$12-F178),Parameters!$B$11)</f>
        <v>0</v>
      </c>
      <c r="T178">
        <f>MIN(F178,Parameters!$B$13*(Parameters!$B$12-G178),Parameters!$B$11)</f>
        <v>0</v>
      </c>
      <c r="U178">
        <f>MIN(G178,Parameters!$B$13*(Parameters!$B$12-H178),Parameters!$B$11)</f>
        <v>0</v>
      </c>
      <c r="V178">
        <f>MIN(H178,Parameters!$B$13*(Parameters!$B$12-I178),Parameters!$B$11)</f>
        <v>0</v>
      </c>
      <c r="W178">
        <f>MIN(I178,Parameters!$B$13*(Parameters!$B$12-J178),Parameters!$B$11)</f>
        <v>0</v>
      </c>
      <c r="X178">
        <f>MIN(J178,Parameters!$B$13*(Parameters!$B$12-K178),Parameters!$B$11)</f>
        <v>0</v>
      </c>
      <c r="Y178">
        <f>MIN(K178,Parameters!$B$13*(Parameters!$B$12-L178),Parameters!$B$11)</f>
        <v>0.5</v>
      </c>
      <c r="Z178">
        <f>IF(M178="G",MIN(L178,Parameters!$B$11),0)</f>
        <v>7.5</v>
      </c>
      <c r="AB178">
        <f t="shared" si="38"/>
        <v>337.5</v>
      </c>
      <c r="AC178">
        <f t="shared" si="39"/>
        <v>288.75</v>
      </c>
      <c r="AD178">
        <f t="shared" si="37"/>
        <v>48.75</v>
      </c>
    </row>
    <row r="179" spans="2:30">
      <c r="B179" s="3">
        <f>B178+Parameters!$B$3/60</f>
        <v>44.25</v>
      </c>
      <c r="D179">
        <f t="shared" si="40"/>
        <v>0</v>
      </c>
      <c r="E179">
        <f t="shared" si="41"/>
        <v>0</v>
      </c>
      <c r="F179">
        <f t="shared" si="42"/>
        <v>0</v>
      </c>
      <c r="G179">
        <f t="shared" si="43"/>
        <v>0</v>
      </c>
      <c r="H179">
        <f t="shared" si="44"/>
        <v>0</v>
      </c>
      <c r="I179">
        <f t="shared" si="45"/>
        <v>0</v>
      </c>
      <c r="J179">
        <f t="shared" si="46"/>
        <v>0</v>
      </c>
      <c r="K179">
        <f t="shared" si="47"/>
        <v>19.250000000000011</v>
      </c>
      <c r="L179">
        <f t="shared" si="48"/>
        <v>22</v>
      </c>
      <c r="M179" t="str">
        <f>IF(MOD(B179*60,Parameters!$F$3)&lt;Parameters!$F$4,"G","R")</f>
        <v>R</v>
      </c>
      <c r="Q179">
        <f t="shared" si="36"/>
        <v>0</v>
      </c>
      <c r="R179">
        <f>MIN(D179,Parameters!$B$13*(Parameters!$B$12-E179),Parameters!$B$11)</f>
        <v>0</v>
      </c>
      <c r="S179">
        <f>MIN(E179,Parameters!$B$13*(Parameters!$B$12-F179),Parameters!$B$11)</f>
        <v>0</v>
      </c>
      <c r="T179">
        <f>MIN(F179,Parameters!$B$13*(Parameters!$B$12-G179),Parameters!$B$11)</f>
        <v>0</v>
      </c>
      <c r="U179">
        <f>MIN(G179,Parameters!$B$13*(Parameters!$B$12-H179),Parameters!$B$11)</f>
        <v>0</v>
      </c>
      <c r="V179">
        <f>MIN(H179,Parameters!$B$13*(Parameters!$B$12-I179),Parameters!$B$11)</f>
        <v>0</v>
      </c>
      <c r="W179">
        <f>MIN(I179,Parameters!$B$13*(Parameters!$B$12-J179),Parameters!$B$11)</f>
        <v>0</v>
      </c>
      <c r="X179">
        <f>MIN(J179,Parameters!$B$13*(Parameters!$B$12-K179),Parameters!$B$11)</f>
        <v>0</v>
      </c>
      <c r="Y179">
        <f>MIN(K179,Parameters!$B$13*(Parameters!$B$12-L179),Parameters!$B$11)</f>
        <v>4</v>
      </c>
      <c r="Z179">
        <f>IF(M179="G",MIN(L179,Parameters!$B$11),0)</f>
        <v>0</v>
      </c>
      <c r="AB179">
        <f t="shared" si="38"/>
        <v>337.5</v>
      </c>
      <c r="AC179">
        <f t="shared" si="39"/>
        <v>296.25</v>
      </c>
      <c r="AD179">
        <f t="shared" si="37"/>
        <v>41.25</v>
      </c>
    </row>
    <row r="180" spans="2:30">
      <c r="B180" s="3">
        <f>B179+Parameters!$B$3/60</f>
        <v>44.5</v>
      </c>
      <c r="D180">
        <f t="shared" si="40"/>
        <v>0</v>
      </c>
      <c r="E180">
        <f t="shared" si="41"/>
        <v>0</v>
      </c>
      <c r="F180">
        <f t="shared" si="42"/>
        <v>0</v>
      </c>
      <c r="G180">
        <f t="shared" si="43"/>
        <v>0</v>
      </c>
      <c r="H180">
        <f t="shared" si="44"/>
        <v>0</v>
      </c>
      <c r="I180">
        <f t="shared" si="45"/>
        <v>0</v>
      </c>
      <c r="J180">
        <f t="shared" si="46"/>
        <v>0</v>
      </c>
      <c r="K180">
        <f t="shared" si="47"/>
        <v>15.250000000000011</v>
      </c>
      <c r="L180">
        <f t="shared" si="48"/>
        <v>26</v>
      </c>
      <c r="M180" t="str">
        <f>IF(MOD(B180*60,Parameters!$F$3)&lt;Parameters!$F$4,"G","R")</f>
        <v>R</v>
      </c>
      <c r="Q180">
        <f t="shared" si="36"/>
        <v>0</v>
      </c>
      <c r="R180">
        <f>MIN(D180,Parameters!$B$13*(Parameters!$B$12-E180),Parameters!$B$11)</f>
        <v>0</v>
      </c>
      <c r="S180">
        <f>MIN(E180,Parameters!$B$13*(Parameters!$B$12-F180),Parameters!$B$11)</f>
        <v>0</v>
      </c>
      <c r="T180">
        <f>MIN(F180,Parameters!$B$13*(Parameters!$B$12-G180),Parameters!$B$11)</f>
        <v>0</v>
      </c>
      <c r="U180">
        <f>MIN(G180,Parameters!$B$13*(Parameters!$B$12-H180),Parameters!$B$11)</f>
        <v>0</v>
      </c>
      <c r="V180">
        <f>MIN(H180,Parameters!$B$13*(Parameters!$B$12-I180),Parameters!$B$11)</f>
        <v>0</v>
      </c>
      <c r="W180">
        <f>MIN(I180,Parameters!$B$13*(Parameters!$B$12-J180),Parameters!$B$11)</f>
        <v>0</v>
      </c>
      <c r="X180">
        <f>MIN(J180,Parameters!$B$13*(Parameters!$B$12-K180),Parameters!$B$11)</f>
        <v>0</v>
      </c>
      <c r="Y180">
        <f>MIN(K180,Parameters!$B$13*(Parameters!$B$12-L180),Parameters!$B$11)</f>
        <v>2</v>
      </c>
      <c r="Z180">
        <f>IF(M180="G",MIN(L180,Parameters!$B$11),0)</f>
        <v>0</v>
      </c>
      <c r="AB180">
        <f t="shared" si="38"/>
        <v>337.5</v>
      </c>
      <c r="AC180">
        <f t="shared" si="39"/>
        <v>296.25</v>
      </c>
      <c r="AD180">
        <f t="shared" si="37"/>
        <v>41.25</v>
      </c>
    </row>
    <row r="181" spans="2:30">
      <c r="B181" s="3">
        <f>B180+Parameters!$B$3/60</f>
        <v>44.75</v>
      </c>
      <c r="D181">
        <f t="shared" si="40"/>
        <v>0</v>
      </c>
      <c r="E181">
        <f t="shared" si="41"/>
        <v>0</v>
      </c>
      <c r="F181">
        <f t="shared" si="42"/>
        <v>0</v>
      </c>
      <c r="G181">
        <f t="shared" si="43"/>
        <v>0</v>
      </c>
      <c r="H181">
        <f t="shared" si="44"/>
        <v>0</v>
      </c>
      <c r="I181">
        <f t="shared" si="45"/>
        <v>0</v>
      </c>
      <c r="J181">
        <f t="shared" si="46"/>
        <v>0</v>
      </c>
      <c r="K181">
        <f t="shared" si="47"/>
        <v>13.250000000000011</v>
      </c>
      <c r="L181">
        <f t="shared" si="48"/>
        <v>28</v>
      </c>
      <c r="M181" t="str">
        <f>IF(MOD(B181*60,Parameters!$F$3)&lt;Parameters!$F$4,"G","R")</f>
        <v>R</v>
      </c>
      <c r="Q181">
        <f t="shared" si="36"/>
        <v>0</v>
      </c>
      <c r="R181">
        <f>MIN(D181,Parameters!$B$13*(Parameters!$B$12-E181),Parameters!$B$11)</f>
        <v>0</v>
      </c>
      <c r="S181">
        <f>MIN(E181,Parameters!$B$13*(Parameters!$B$12-F181),Parameters!$B$11)</f>
        <v>0</v>
      </c>
      <c r="T181">
        <f>MIN(F181,Parameters!$B$13*(Parameters!$B$12-G181),Parameters!$B$11)</f>
        <v>0</v>
      </c>
      <c r="U181">
        <f>MIN(G181,Parameters!$B$13*(Parameters!$B$12-H181),Parameters!$B$11)</f>
        <v>0</v>
      </c>
      <c r="V181">
        <f>MIN(H181,Parameters!$B$13*(Parameters!$B$12-I181),Parameters!$B$11)</f>
        <v>0</v>
      </c>
      <c r="W181">
        <f>MIN(I181,Parameters!$B$13*(Parameters!$B$12-J181),Parameters!$B$11)</f>
        <v>0</v>
      </c>
      <c r="X181">
        <f>MIN(J181,Parameters!$B$13*(Parameters!$B$12-K181),Parameters!$B$11)</f>
        <v>0</v>
      </c>
      <c r="Y181">
        <f>MIN(K181,Parameters!$B$13*(Parameters!$B$12-L181),Parameters!$B$11)</f>
        <v>1</v>
      </c>
      <c r="Z181">
        <f>IF(M181="G",MIN(L181,Parameters!$B$11),0)</f>
        <v>0</v>
      </c>
      <c r="AB181">
        <f t="shared" si="38"/>
        <v>337.5</v>
      </c>
      <c r="AC181">
        <f t="shared" si="39"/>
        <v>296.25</v>
      </c>
      <c r="AD181">
        <f t="shared" si="37"/>
        <v>41.25</v>
      </c>
    </row>
    <row r="182" spans="2:30">
      <c r="B182" s="3">
        <f>B181+Parameters!$B$3/60</f>
        <v>45</v>
      </c>
      <c r="D182">
        <f t="shared" si="40"/>
        <v>0</v>
      </c>
      <c r="E182">
        <f t="shared" si="41"/>
        <v>0</v>
      </c>
      <c r="F182">
        <f t="shared" si="42"/>
        <v>0</v>
      </c>
      <c r="G182">
        <f t="shared" si="43"/>
        <v>0</v>
      </c>
      <c r="H182">
        <f t="shared" si="44"/>
        <v>0</v>
      </c>
      <c r="I182">
        <f t="shared" si="45"/>
        <v>0</v>
      </c>
      <c r="J182">
        <f t="shared" si="46"/>
        <v>0</v>
      </c>
      <c r="K182">
        <f t="shared" si="47"/>
        <v>12.250000000000011</v>
      </c>
      <c r="L182">
        <f t="shared" si="48"/>
        <v>29</v>
      </c>
      <c r="M182" t="str">
        <f>IF(MOD(B182*60,Parameters!$F$3)&lt;Parameters!$F$4,"G","R")</f>
        <v>G</v>
      </c>
      <c r="Q182">
        <f t="shared" si="36"/>
        <v>0</v>
      </c>
      <c r="R182">
        <f>MIN(D182,Parameters!$B$13*(Parameters!$B$12-E182),Parameters!$B$11)</f>
        <v>0</v>
      </c>
      <c r="S182">
        <f>MIN(E182,Parameters!$B$13*(Parameters!$B$12-F182),Parameters!$B$11)</f>
        <v>0</v>
      </c>
      <c r="T182">
        <f>MIN(F182,Parameters!$B$13*(Parameters!$B$12-G182),Parameters!$B$11)</f>
        <v>0</v>
      </c>
      <c r="U182">
        <f>MIN(G182,Parameters!$B$13*(Parameters!$B$12-H182),Parameters!$B$11)</f>
        <v>0</v>
      </c>
      <c r="V182">
        <f>MIN(H182,Parameters!$B$13*(Parameters!$B$12-I182),Parameters!$B$11)</f>
        <v>0</v>
      </c>
      <c r="W182">
        <f>MIN(I182,Parameters!$B$13*(Parameters!$B$12-J182),Parameters!$B$11)</f>
        <v>0</v>
      </c>
      <c r="X182">
        <f>MIN(J182,Parameters!$B$13*(Parameters!$B$12-K182),Parameters!$B$11)</f>
        <v>0</v>
      </c>
      <c r="Y182">
        <f>MIN(K182,Parameters!$B$13*(Parameters!$B$12-L182),Parameters!$B$11)</f>
        <v>0.5</v>
      </c>
      <c r="Z182">
        <f>IF(M182="G",MIN(L182,Parameters!$B$11),0)</f>
        <v>7.5</v>
      </c>
      <c r="AB182">
        <f t="shared" si="38"/>
        <v>337.5</v>
      </c>
      <c r="AC182">
        <f t="shared" si="39"/>
        <v>296.25</v>
      </c>
      <c r="AD182">
        <f t="shared" si="37"/>
        <v>41.25</v>
      </c>
    </row>
    <row r="183" spans="2:30">
      <c r="B183" s="3">
        <f>B182+Parameters!$B$3/60</f>
        <v>45.25</v>
      </c>
      <c r="D183">
        <f t="shared" si="40"/>
        <v>0</v>
      </c>
      <c r="E183">
        <f t="shared" si="41"/>
        <v>0</v>
      </c>
      <c r="F183">
        <f t="shared" si="42"/>
        <v>0</v>
      </c>
      <c r="G183">
        <f t="shared" si="43"/>
        <v>0</v>
      </c>
      <c r="H183">
        <f t="shared" si="44"/>
        <v>0</v>
      </c>
      <c r="I183">
        <f t="shared" si="45"/>
        <v>0</v>
      </c>
      <c r="J183">
        <f t="shared" si="46"/>
        <v>0</v>
      </c>
      <c r="K183">
        <f t="shared" si="47"/>
        <v>11.750000000000011</v>
      </c>
      <c r="L183">
        <f t="shared" si="48"/>
        <v>22</v>
      </c>
      <c r="M183" t="str">
        <f>IF(MOD(B183*60,Parameters!$F$3)&lt;Parameters!$F$4,"G","R")</f>
        <v>R</v>
      </c>
      <c r="Q183">
        <f t="shared" si="36"/>
        <v>0</v>
      </c>
      <c r="R183">
        <f>MIN(D183,Parameters!$B$13*(Parameters!$B$12-E183),Parameters!$B$11)</f>
        <v>0</v>
      </c>
      <c r="S183">
        <f>MIN(E183,Parameters!$B$13*(Parameters!$B$12-F183),Parameters!$B$11)</f>
        <v>0</v>
      </c>
      <c r="T183">
        <f>MIN(F183,Parameters!$B$13*(Parameters!$B$12-G183),Parameters!$B$11)</f>
        <v>0</v>
      </c>
      <c r="U183">
        <f>MIN(G183,Parameters!$B$13*(Parameters!$B$12-H183),Parameters!$B$11)</f>
        <v>0</v>
      </c>
      <c r="V183">
        <f>MIN(H183,Parameters!$B$13*(Parameters!$B$12-I183),Parameters!$B$11)</f>
        <v>0</v>
      </c>
      <c r="W183">
        <f>MIN(I183,Parameters!$B$13*(Parameters!$B$12-J183),Parameters!$B$11)</f>
        <v>0</v>
      </c>
      <c r="X183">
        <f>MIN(J183,Parameters!$B$13*(Parameters!$B$12-K183),Parameters!$B$11)</f>
        <v>0</v>
      </c>
      <c r="Y183">
        <f>MIN(K183,Parameters!$B$13*(Parameters!$B$12-L183),Parameters!$B$11)</f>
        <v>4</v>
      </c>
      <c r="Z183">
        <f>IF(M183="G",MIN(L183,Parameters!$B$11),0)</f>
        <v>0</v>
      </c>
      <c r="AB183">
        <f t="shared" si="38"/>
        <v>337.5</v>
      </c>
      <c r="AC183">
        <f t="shared" si="39"/>
        <v>303.75</v>
      </c>
      <c r="AD183">
        <f t="shared" si="37"/>
        <v>33.75</v>
      </c>
    </row>
    <row r="184" spans="2:30">
      <c r="B184" s="3">
        <f>B183+Parameters!$B$3/60</f>
        <v>45.5</v>
      </c>
      <c r="D184">
        <f t="shared" si="40"/>
        <v>0</v>
      </c>
      <c r="E184">
        <f t="shared" si="41"/>
        <v>0</v>
      </c>
      <c r="F184">
        <f t="shared" si="42"/>
        <v>0</v>
      </c>
      <c r="G184">
        <f t="shared" si="43"/>
        <v>0</v>
      </c>
      <c r="H184">
        <f t="shared" si="44"/>
        <v>0</v>
      </c>
      <c r="I184">
        <f t="shared" si="45"/>
        <v>0</v>
      </c>
      <c r="J184">
        <f t="shared" si="46"/>
        <v>0</v>
      </c>
      <c r="K184">
        <f t="shared" si="47"/>
        <v>7.7500000000000107</v>
      </c>
      <c r="L184">
        <f t="shared" si="48"/>
        <v>26</v>
      </c>
      <c r="M184" t="str">
        <f>IF(MOD(B184*60,Parameters!$F$3)&lt;Parameters!$F$4,"G","R")</f>
        <v>R</v>
      </c>
      <c r="Q184">
        <f t="shared" si="36"/>
        <v>0</v>
      </c>
      <c r="R184">
        <f>MIN(D184,Parameters!$B$13*(Parameters!$B$12-E184),Parameters!$B$11)</f>
        <v>0</v>
      </c>
      <c r="S184">
        <f>MIN(E184,Parameters!$B$13*(Parameters!$B$12-F184),Parameters!$B$11)</f>
        <v>0</v>
      </c>
      <c r="T184">
        <f>MIN(F184,Parameters!$B$13*(Parameters!$B$12-G184),Parameters!$B$11)</f>
        <v>0</v>
      </c>
      <c r="U184">
        <f>MIN(G184,Parameters!$B$13*(Parameters!$B$12-H184),Parameters!$B$11)</f>
        <v>0</v>
      </c>
      <c r="V184">
        <f>MIN(H184,Parameters!$B$13*(Parameters!$B$12-I184),Parameters!$B$11)</f>
        <v>0</v>
      </c>
      <c r="W184">
        <f>MIN(I184,Parameters!$B$13*(Parameters!$B$12-J184),Parameters!$B$11)</f>
        <v>0</v>
      </c>
      <c r="X184">
        <f>MIN(J184,Parameters!$B$13*(Parameters!$B$12-K184),Parameters!$B$11)</f>
        <v>0</v>
      </c>
      <c r="Y184">
        <f>MIN(K184,Parameters!$B$13*(Parameters!$B$12-L184),Parameters!$B$11)</f>
        <v>2</v>
      </c>
      <c r="Z184">
        <f>IF(M184="G",MIN(L184,Parameters!$B$11),0)</f>
        <v>0</v>
      </c>
      <c r="AB184">
        <f t="shared" si="38"/>
        <v>337.5</v>
      </c>
      <c r="AC184">
        <f t="shared" si="39"/>
        <v>303.75</v>
      </c>
      <c r="AD184">
        <f t="shared" si="37"/>
        <v>33.75</v>
      </c>
    </row>
    <row r="185" spans="2:30">
      <c r="B185" s="3">
        <f>B184+Parameters!$B$3/60</f>
        <v>45.75</v>
      </c>
      <c r="D185">
        <f t="shared" si="40"/>
        <v>0</v>
      </c>
      <c r="E185">
        <f t="shared" si="41"/>
        <v>0</v>
      </c>
      <c r="F185">
        <f t="shared" si="42"/>
        <v>0</v>
      </c>
      <c r="G185">
        <f t="shared" si="43"/>
        <v>0</v>
      </c>
      <c r="H185">
        <f t="shared" si="44"/>
        <v>0</v>
      </c>
      <c r="I185">
        <f t="shared" si="45"/>
        <v>0</v>
      </c>
      <c r="J185">
        <f t="shared" si="46"/>
        <v>0</v>
      </c>
      <c r="K185">
        <f t="shared" si="47"/>
        <v>5.7500000000000107</v>
      </c>
      <c r="L185">
        <f t="shared" si="48"/>
        <v>28</v>
      </c>
      <c r="M185" t="str">
        <f>IF(MOD(B185*60,Parameters!$F$3)&lt;Parameters!$F$4,"G","R")</f>
        <v>R</v>
      </c>
      <c r="Q185">
        <f t="shared" si="36"/>
        <v>0</v>
      </c>
      <c r="R185">
        <f>MIN(D185,Parameters!$B$13*(Parameters!$B$12-E185),Parameters!$B$11)</f>
        <v>0</v>
      </c>
      <c r="S185">
        <f>MIN(E185,Parameters!$B$13*(Parameters!$B$12-F185),Parameters!$B$11)</f>
        <v>0</v>
      </c>
      <c r="T185">
        <f>MIN(F185,Parameters!$B$13*(Parameters!$B$12-G185),Parameters!$B$11)</f>
        <v>0</v>
      </c>
      <c r="U185">
        <f>MIN(G185,Parameters!$B$13*(Parameters!$B$12-H185),Parameters!$B$11)</f>
        <v>0</v>
      </c>
      <c r="V185">
        <f>MIN(H185,Parameters!$B$13*(Parameters!$B$12-I185),Parameters!$B$11)</f>
        <v>0</v>
      </c>
      <c r="W185">
        <f>MIN(I185,Parameters!$B$13*(Parameters!$B$12-J185),Parameters!$B$11)</f>
        <v>0</v>
      </c>
      <c r="X185">
        <f>MIN(J185,Parameters!$B$13*(Parameters!$B$12-K185),Parameters!$B$11)</f>
        <v>0</v>
      </c>
      <c r="Y185">
        <f>MIN(K185,Parameters!$B$13*(Parameters!$B$12-L185),Parameters!$B$11)</f>
        <v>1</v>
      </c>
      <c r="Z185">
        <f>IF(M185="G",MIN(L185,Parameters!$B$11),0)</f>
        <v>0</v>
      </c>
      <c r="AB185">
        <f t="shared" si="38"/>
        <v>337.5</v>
      </c>
      <c r="AC185">
        <f t="shared" si="39"/>
        <v>303.75</v>
      </c>
      <c r="AD185">
        <f t="shared" si="37"/>
        <v>33.75</v>
      </c>
    </row>
    <row r="186" spans="2:30">
      <c r="B186" s="3">
        <f>B185+Parameters!$B$3/60</f>
        <v>46</v>
      </c>
      <c r="D186">
        <f t="shared" si="40"/>
        <v>0</v>
      </c>
      <c r="E186">
        <f t="shared" si="41"/>
        <v>0</v>
      </c>
      <c r="F186">
        <f t="shared" si="42"/>
        <v>0</v>
      </c>
      <c r="G186">
        <f t="shared" si="43"/>
        <v>0</v>
      </c>
      <c r="H186">
        <f t="shared" si="44"/>
        <v>0</v>
      </c>
      <c r="I186">
        <f t="shared" si="45"/>
        <v>0</v>
      </c>
      <c r="J186">
        <f t="shared" si="46"/>
        <v>0</v>
      </c>
      <c r="K186">
        <f t="shared" si="47"/>
        <v>4.7500000000000107</v>
      </c>
      <c r="L186">
        <f t="shared" si="48"/>
        <v>29</v>
      </c>
      <c r="M186" t="str">
        <f>IF(MOD(B186*60,Parameters!$F$3)&lt;Parameters!$F$4,"G","R")</f>
        <v>G</v>
      </c>
      <c r="Q186">
        <f t="shared" si="36"/>
        <v>0</v>
      </c>
      <c r="R186">
        <f>MIN(D186,Parameters!$B$13*(Parameters!$B$12-E186),Parameters!$B$11)</f>
        <v>0</v>
      </c>
      <c r="S186">
        <f>MIN(E186,Parameters!$B$13*(Parameters!$B$12-F186),Parameters!$B$11)</f>
        <v>0</v>
      </c>
      <c r="T186">
        <f>MIN(F186,Parameters!$B$13*(Parameters!$B$12-G186),Parameters!$B$11)</f>
        <v>0</v>
      </c>
      <c r="U186">
        <f>MIN(G186,Parameters!$B$13*(Parameters!$B$12-H186),Parameters!$B$11)</f>
        <v>0</v>
      </c>
      <c r="V186">
        <f>MIN(H186,Parameters!$B$13*(Parameters!$B$12-I186),Parameters!$B$11)</f>
        <v>0</v>
      </c>
      <c r="W186">
        <f>MIN(I186,Parameters!$B$13*(Parameters!$B$12-J186),Parameters!$B$11)</f>
        <v>0</v>
      </c>
      <c r="X186">
        <f>MIN(J186,Parameters!$B$13*(Parameters!$B$12-K186),Parameters!$B$11)</f>
        <v>0</v>
      </c>
      <c r="Y186">
        <f>MIN(K186,Parameters!$B$13*(Parameters!$B$12-L186),Parameters!$B$11)</f>
        <v>0.5</v>
      </c>
      <c r="Z186">
        <f>IF(M186="G",MIN(L186,Parameters!$B$11),0)</f>
        <v>7.5</v>
      </c>
      <c r="AB186">
        <f t="shared" si="38"/>
        <v>337.5</v>
      </c>
      <c r="AC186">
        <f t="shared" si="39"/>
        <v>303.75</v>
      </c>
      <c r="AD186">
        <f t="shared" si="37"/>
        <v>33.75</v>
      </c>
    </row>
    <row r="187" spans="2:30">
      <c r="B187" s="3">
        <f>B186+Parameters!$B$3/60</f>
        <v>46.25</v>
      </c>
      <c r="D187">
        <f t="shared" si="40"/>
        <v>0</v>
      </c>
      <c r="E187">
        <f t="shared" si="41"/>
        <v>0</v>
      </c>
      <c r="F187">
        <f t="shared" si="42"/>
        <v>0</v>
      </c>
      <c r="G187">
        <f t="shared" si="43"/>
        <v>0</v>
      </c>
      <c r="H187">
        <f t="shared" si="44"/>
        <v>0</v>
      </c>
      <c r="I187">
        <f t="shared" si="45"/>
        <v>0</v>
      </c>
      <c r="J187">
        <f t="shared" si="46"/>
        <v>0</v>
      </c>
      <c r="K187">
        <f t="shared" si="47"/>
        <v>4.2500000000000107</v>
      </c>
      <c r="L187">
        <f t="shared" si="48"/>
        <v>22</v>
      </c>
      <c r="M187" t="str">
        <f>IF(MOD(B187*60,Parameters!$F$3)&lt;Parameters!$F$4,"G","R")</f>
        <v>R</v>
      </c>
      <c r="Q187">
        <f t="shared" si="36"/>
        <v>0</v>
      </c>
      <c r="R187">
        <f>MIN(D187,Parameters!$B$13*(Parameters!$B$12-E187),Parameters!$B$11)</f>
        <v>0</v>
      </c>
      <c r="S187">
        <f>MIN(E187,Parameters!$B$13*(Parameters!$B$12-F187),Parameters!$B$11)</f>
        <v>0</v>
      </c>
      <c r="T187">
        <f>MIN(F187,Parameters!$B$13*(Parameters!$B$12-G187),Parameters!$B$11)</f>
        <v>0</v>
      </c>
      <c r="U187">
        <f>MIN(G187,Parameters!$B$13*(Parameters!$B$12-H187),Parameters!$B$11)</f>
        <v>0</v>
      </c>
      <c r="V187">
        <f>MIN(H187,Parameters!$B$13*(Parameters!$B$12-I187),Parameters!$B$11)</f>
        <v>0</v>
      </c>
      <c r="W187">
        <f>MIN(I187,Parameters!$B$13*(Parameters!$B$12-J187),Parameters!$B$11)</f>
        <v>0</v>
      </c>
      <c r="X187">
        <f>MIN(J187,Parameters!$B$13*(Parameters!$B$12-K187),Parameters!$B$11)</f>
        <v>0</v>
      </c>
      <c r="Y187">
        <f>MIN(K187,Parameters!$B$13*(Parameters!$B$12-L187),Parameters!$B$11)</f>
        <v>4</v>
      </c>
      <c r="Z187">
        <f>IF(M187="G",MIN(L187,Parameters!$B$11),0)</f>
        <v>0</v>
      </c>
      <c r="AB187">
        <f t="shared" si="38"/>
        <v>337.5</v>
      </c>
      <c r="AC187">
        <f t="shared" si="39"/>
        <v>311.25</v>
      </c>
      <c r="AD187">
        <f t="shared" si="37"/>
        <v>26.25</v>
      </c>
    </row>
    <row r="188" spans="2:30">
      <c r="B188" s="3">
        <f>B187+Parameters!$B$3/60</f>
        <v>46.5</v>
      </c>
      <c r="D188">
        <f t="shared" si="40"/>
        <v>0</v>
      </c>
      <c r="E188">
        <f t="shared" si="41"/>
        <v>0</v>
      </c>
      <c r="F188">
        <f t="shared" si="42"/>
        <v>0</v>
      </c>
      <c r="G188">
        <f t="shared" si="43"/>
        <v>0</v>
      </c>
      <c r="H188">
        <f t="shared" si="44"/>
        <v>0</v>
      </c>
      <c r="I188">
        <f t="shared" si="45"/>
        <v>0</v>
      </c>
      <c r="J188">
        <f t="shared" si="46"/>
        <v>0</v>
      </c>
      <c r="K188">
        <f t="shared" si="47"/>
        <v>0.25000000000001066</v>
      </c>
      <c r="L188">
        <f t="shared" si="48"/>
        <v>26</v>
      </c>
      <c r="M188" t="str">
        <f>IF(MOD(B188*60,Parameters!$F$3)&lt;Parameters!$F$4,"G","R")</f>
        <v>R</v>
      </c>
      <c r="Q188">
        <f t="shared" si="36"/>
        <v>0</v>
      </c>
      <c r="R188">
        <f>MIN(D188,Parameters!$B$13*(Parameters!$B$12-E188),Parameters!$B$11)</f>
        <v>0</v>
      </c>
      <c r="S188">
        <f>MIN(E188,Parameters!$B$13*(Parameters!$B$12-F188),Parameters!$B$11)</f>
        <v>0</v>
      </c>
      <c r="T188">
        <f>MIN(F188,Parameters!$B$13*(Parameters!$B$12-G188),Parameters!$B$11)</f>
        <v>0</v>
      </c>
      <c r="U188">
        <f>MIN(G188,Parameters!$B$13*(Parameters!$B$12-H188),Parameters!$B$11)</f>
        <v>0</v>
      </c>
      <c r="V188">
        <f>MIN(H188,Parameters!$B$13*(Parameters!$B$12-I188),Parameters!$B$11)</f>
        <v>0</v>
      </c>
      <c r="W188">
        <f>MIN(I188,Parameters!$B$13*(Parameters!$B$12-J188),Parameters!$B$11)</f>
        <v>0</v>
      </c>
      <c r="X188">
        <f>MIN(J188,Parameters!$B$13*(Parameters!$B$12-K188),Parameters!$B$11)</f>
        <v>0</v>
      </c>
      <c r="Y188">
        <f>MIN(K188,Parameters!$B$13*(Parameters!$B$12-L188),Parameters!$B$11)</f>
        <v>0.25000000000001066</v>
      </c>
      <c r="Z188">
        <f>IF(M188="G",MIN(L188,Parameters!$B$11),0)</f>
        <v>0</v>
      </c>
      <c r="AB188">
        <f t="shared" si="38"/>
        <v>337.5</v>
      </c>
      <c r="AC188">
        <f t="shared" si="39"/>
        <v>311.25</v>
      </c>
      <c r="AD188">
        <f t="shared" si="37"/>
        <v>26.25</v>
      </c>
    </row>
    <row r="189" spans="2:30">
      <c r="B189" s="3">
        <f>B188+Parameters!$B$3/60</f>
        <v>46.75</v>
      </c>
      <c r="D189">
        <f t="shared" si="40"/>
        <v>0</v>
      </c>
      <c r="E189">
        <f t="shared" si="41"/>
        <v>0</v>
      </c>
      <c r="F189">
        <f t="shared" si="42"/>
        <v>0</v>
      </c>
      <c r="G189">
        <f t="shared" si="43"/>
        <v>0</v>
      </c>
      <c r="H189">
        <f t="shared" si="44"/>
        <v>0</v>
      </c>
      <c r="I189">
        <f t="shared" si="45"/>
        <v>0</v>
      </c>
      <c r="J189">
        <f t="shared" si="46"/>
        <v>0</v>
      </c>
      <c r="K189">
        <f t="shared" si="47"/>
        <v>0</v>
      </c>
      <c r="L189">
        <f t="shared" si="48"/>
        <v>26.250000000000011</v>
      </c>
      <c r="M189" t="str">
        <f>IF(MOD(B189*60,Parameters!$F$3)&lt;Parameters!$F$4,"G","R")</f>
        <v>R</v>
      </c>
      <c r="Q189">
        <f t="shared" si="36"/>
        <v>0</v>
      </c>
      <c r="R189">
        <f>MIN(D189,Parameters!$B$13*(Parameters!$B$12-E189),Parameters!$B$11)</f>
        <v>0</v>
      </c>
      <c r="S189">
        <f>MIN(E189,Parameters!$B$13*(Parameters!$B$12-F189),Parameters!$B$11)</f>
        <v>0</v>
      </c>
      <c r="T189">
        <f>MIN(F189,Parameters!$B$13*(Parameters!$B$12-G189),Parameters!$B$11)</f>
        <v>0</v>
      </c>
      <c r="U189">
        <f>MIN(G189,Parameters!$B$13*(Parameters!$B$12-H189),Parameters!$B$11)</f>
        <v>0</v>
      </c>
      <c r="V189">
        <f>MIN(H189,Parameters!$B$13*(Parameters!$B$12-I189),Parameters!$B$11)</f>
        <v>0</v>
      </c>
      <c r="W189">
        <f>MIN(I189,Parameters!$B$13*(Parameters!$B$12-J189),Parameters!$B$11)</f>
        <v>0</v>
      </c>
      <c r="X189">
        <f>MIN(J189,Parameters!$B$13*(Parameters!$B$12-K189),Parameters!$B$11)</f>
        <v>0</v>
      </c>
      <c r="Y189">
        <f>MIN(K189,Parameters!$B$13*(Parameters!$B$12-L189),Parameters!$B$11)</f>
        <v>0</v>
      </c>
      <c r="Z189">
        <f>IF(M189="G",MIN(L189,Parameters!$B$11),0)</f>
        <v>0</v>
      </c>
      <c r="AB189">
        <f t="shared" si="38"/>
        <v>337.5</v>
      </c>
      <c r="AC189">
        <f t="shared" si="39"/>
        <v>311.25</v>
      </c>
      <c r="AD189">
        <f t="shared" si="37"/>
        <v>26.25</v>
      </c>
    </row>
    <row r="190" spans="2:30">
      <c r="B190" s="3">
        <f>B189+Parameters!$B$3/60</f>
        <v>47</v>
      </c>
      <c r="D190">
        <f t="shared" si="40"/>
        <v>0</v>
      </c>
      <c r="E190">
        <f t="shared" si="41"/>
        <v>0</v>
      </c>
      <c r="F190">
        <f t="shared" si="42"/>
        <v>0</v>
      </c>
      <c r="G190">
        <f t="shared" si="43"/>
        <v>0</v>
      </c>
      <c r="H190">
        <f t="shared" si="44"/>
        <v>0</v>
      </c>
      <c r="I190">
        <f t="shared" si="45"/>
        <v>0</v>
      </c>
      <c r="J190">
        <f t="shared" si="46"/>
        <v>0</v>
      </c>
      <c r="K190">
        <f t="shared" si="47"/>
        <v>0</v>
      </c>
      <c r="L190">
        <f t="shared" si="48"/>
        <v>26.250000000000011</v>
      </c>
      <c r="M190" t="str">
        <f>IF(MOD(B190*60,Parameters!$F$3)&lt;Parameters!$F$4,"G","R")</f>
        <v>G</v>
      </c>
      <c r="Q190">
        <f t="shared" si="36"/>
        <v>0</v>
      </c>
      <c r="R190">
        <f>MIN(D190,Parameters!$B$13*(Parameters!$B$12-E190),Parameters!$B$11)</f>
        <v>0</v>
      </c>
      <c r="S190">
        <f>MIN(E190,Parameters!$B$13*(Parameters!$B$12-F190),Parameters!$B$11)</f>
        <v>0</v>
      </c>
      <c r="T190">
        <f>MIN(F190,Parameters!$B$13*(Parameters!$B$12-G190),Parameters!$B$11)</f>
        <v>0</v>
      </c>
      <c r="U190">
        <f>MIN(G190,Parameters!$B$13*(Parameters!$B$12-H190),Parameters!$B$11)</f>
        <v>0</v>
      </c>
      <c r="V190">
        <f>MIN(H190,Parameters!$B$13*(Parameters!$B$12-I190),Parameters!$B$11)</f>
        <v>0</v>
      </c>
      <c r="W190">
        <f>MIN(I190,Parameters!$B$13*(Parameters!$B$12-J190),Parameters!$B$11)</f>
        <v>0</v>
      </c>
      <c r="X190">
        <f>MIN(J190,Parameters!$B$13*(Parameters!$B$12-K190),Parameters!$B$11)</f>
        <v>0</v>
      </c>
      <c r="Y190">
        <f>MIN(K190,Parameters!$B$13*(Parameters!$B$12-L190),Parameters!$B$11)</f>
        <v>0</v>
      </c>
      <c r="Z190">
        <f>IF(M190="G",MIN(L190,Parameters!$B$11),0)</f>
        <v>7.5</v>
      </c>
      <c r="AB190">
        <f t="shared" si="38"/>
        <v>337.5</v>
      </c>
      <c r="AC190">
        <f t="shared" si="39"/>
        <v>311.25</v>
      </c>
      <c r="AD190">
        <f t="shared" si="37"/>
        <v>26.25</v>
      </c>
    </row>
    <row r="191" spans="2:30">
      <c r="B191" s="3">
        <f>B190+Parameters!$B$3/60</f>
        <v>47.25</v>
      </c>
      <c r="D191">
        <f t="shared" si="40"/>
        <v>0</v>
      </c>
      <c r="E191">
        <f t="shared" si="41"/>
        <v>0</v>
      </c>
      <c r="F191">
        <f t="shared" si="42"/>
        <v>0</v>
      </c>
      <c r="G191">
        <f t="shared" si="43"/>
        <v>0</v>
      </c>
      <c r="H191">
        <f t="shared" si="44"/>
        <v>0</v>
      </c>
      <c r="I191">
        <f t="shared" si="45"/>
        <v>0</v>
      </c>
      <c r="J191">
        <f t="shared" si="46"/>
        <v>0</v>
      </c>
      <c r="K191">
        <f t="shared" si="47"/>
        <v>0</v>
      </c>
      <c r="L191">
        <f t="shared" si="48"/>
        <v>18.750000000000011</v>
      </c>
      <c r="M191" t="str">
        <f>IF(MOD(B191*60,Parameters!$F$3)&lt;Parameters!$F$4,"G","R")</f>
        <v>R</v>
      </c>
      <c r="Q191">
        <f t="shared" si="36"/>
        <v>0</v>
      </c>
      <c r="R191">
        <f>MIN(D191,Parameters!$B$13*(Parameters!$B$12-E191),Parameters!$B$11)</f>
        <v>0</v>
      </c>
      <c r="S191">
        <f>MIN(E191,Parameters!$B$13*(Parameters!$B$12-F191),Parameters!$B$11)</f>
        <v>0</v>
      </c>
      <c r="T191">
        <f>MIN(F191,Parameters!$B$13*(Parameters!$B$12-G191),Parameters!$B$11)</f>
        <v>0</v>
      </c>
      <c r="U191">
        <f>MIN(G191,Parameters!$B$13*(Parameters!$B$12-H191),Parameters!$B$11)</f>
        <v>0</v>
      </c>
      <c r="V191">
        <f>MIN(H191,Parameters!$B$13*(Parameters!$B$12-I191),Parameters!$B$11)</f>
        <v>0</v>
      </c>
      <c r="W191">
        <f>MIN(I191,Parameters!$B$13*(Parameters!$B$12-J191),Parameters!$B$11)</f>
        <v>0</v>
      </c>
      <c r="X191">
        <f>MIN(J191,Parameters!$B$13*(Parameters!$B$12-K191),Parameters!$B$11)</f>
        <v>0</v>
      </c>
      <c r="Y191">
        <f>MIN(K191,Parameters!$B$13*(Parameters!$B$12-L191),Parameters!$B$11)</f>
        <v>0</v>
      </c>
      <c r="Z191">
        <f>IF(M191="G",MIN(L191,Parameters!$B$11),0)</f>
        <v>0</v>
      </c>
      <c r="AB191">
        <f t="shared" si="38"/>
        <v>337.5</v>
      </c>
      <c r="AC191">
        <f t="shared" si="39"/>
        <v>318.75</v>
      </c>
      <c r="AD191">
        <f t="shared" si="37"/>
        <v>18.75</v>
      </c>
    </row>
    <row r="192" spans="2:30">
      <c r="B192" s="3">
        <f>B191+Parameters!$B$3/60</f>
        <v>47.5</v>
      </c>
      <c r="D192">
        <f t="shared" si="40"/>
        <v>0</v>
      </c>
      <c r="E192">
        <f t="shared" si="41"/>
        <v>0</v>
      </c>
      <c r="F192">
        <f t="shared" si="42"/>
        <v>0</v>
      </c>
      <c r="G192">
        <f t="shared" si="43"/>
        <v>0</v>
      </c>
      <c r="H192">
        <f t="shared" si="44"/>
        <v>0</v>
      </c>
      <c r="I192">
        <f t="shared" si="45"/>
        <v>0</v>
      </c>
      <c r="J192">
        <f t="shared" si="46"/>
        <v>0</v>
      </c>
      <c r="K192">
        <f t="shared" si="47"/>
        <v>0</v>
      </c>
      <c r="L192">
        <f t="shared" si="48"/>
        <v>18.750000000000011</v>
      </c>
      <c r="M192" t="str">
        <f>IF(MOD(B192*60,Parameters!$F$3)&lt;Parameters!$F$4,"G","R")</f>
        <v>R</v>
      </c>
      <c r="Q192">
        <f t="shared" si="36"/>
        <v>0</v>
      </c>
      <c r="R192">
        <f>MIN(D192,Parameters!$B$13*(Parameters!$B$12-E192),Parameters!$B$11)</f>
        <v>0</v>
      </c>
      <c r="S192">
        <f>MIN(E192,Parameters!$B$13*(Parameters!$B$12-F192),Parameters!$B$11)</f>
        <v>0</v>
      </c>
      <c r="T192">
        <f>MIN(F192,Parameters!$B$13*(Parameters!$B$12-G192),Parameters!$B$11)</f>
        <v>0</v>
      </c>
      <c r="U192">
        <f>MIN(G192,Parameters!$B$13*(Parameters!$B$12-H192),Parameters!$B$11)</f>
        <v>0</v>
      </c>
      <c r="V192">
        <f>MIN(H192,Parameters!$B$13*(Parameters!$B$12-I192),Parameters!$B$11)</f>
        <v>0</v>
      </c>
      <c r="W192">
        <f>MIN(I192,Parameters!$B$13*(Parameters!$B$12-J192),Parameters!$B$11)</f>
        <v>0</v>
      </c>
      <c r="X192">
        <f>MIN(J192,Parameters!$B$13*(Parameters!$B$12-K192),Parameters!$B$11)</f>
        <v>0</v>
      </c>
      <c r="Y192">
        <f>MIN(K192,Parameters!$B$13*(Parameters!$B$12-L192),Parameters!$B$11)</f>
        <v>0</v>
      </c>
      <c r="Z192">
        <f>IF(M192="G",MIN(L192,Parameters!$B$11),0)</f>
        <v>0</v>
      </c>
      <c r="AB192">
        <f t="shared" si="38"/>
        <v>337.5</v>
      </c>
      <c r="AC192">
        <f t="shared" si="39"/>
        <v>318.75</v>
      </c>
      <c r="AD192">
        <f t="shared" si="37"/>
        <v>18.75</v>
      </c>
    </row>
    <row r="193" spans="2:30">
      <c r="B193" s="3">
        <f>B192+Parameters!$B$3/60</f>
        <v>47.75</v>
      </c>
      <c r="D193">
        <f t="shared" si="40"/>
        <v>0</v>
      </c>
      <c r="E193">
        <f t="shared" si="41"/>
        <v>0</v>
      </c>
      <c r="F193">
        <f t="shared" si="42"/>
        <v>0</v>
      </c>
      <c r="G193">
        <f t="shared" si="43"/>
        <v>0</v>
      </c>
      <c r="H193">
        <f t="shared" si="44"/>
        <v>0</v>
      </c>
      <c r="I193">
        <f t="shared" si="45"/>
        <v>0</v>
      </c>
      <c r="J193">
        <f t="shared" si="46"/>
        <v>0</v>
      </c>
      <c r="K193">
        <f t="shared" si="47"/>
        <v>0</v>
      </c>
      <c r="L193">
        <f t="shared" si="48"/>
        <v>18.750000000000011</v>
      </c>
      <c r="M193" t="str">
        <f>IF(MOD(B193*60,Parameters!$F$3)&lt;Parameters!$F$4,"G","R")</f>
        <v>R</v>
      </c>
      <c r="Q193">
        <f t="shared" si="36"/>
        <v>0</v>
      </c>
      <c r="R193">
        <f>MIN(D193,Parameters!$B$13*(Parameters!$B$12-E193),Parameters!$B$11)</f>
        <v>0</v>
      </c>
      <c r="S193">
        <f>MIN(E193,Parameters!$B$13*(Parameters!$B$12-F193),Parameters!$B$11)</f>
        <v>0</v>
      </c>
      <c r="T193">
        <f>MIN(F193,Parameters!$B$13*(Parameters!$B$12-G193),Parameters!$B$11)</f>
        <v>0</v>
      </c>
      <c r="U193">
        <f>MIN(G193,Parameters!$B$13*(Parameters!$B$12-H193),Parameters!$B$11)</f>
        <v>0</v>
      </c>
      <c r="V193">
        <f>MIN(H193,Parameters!$B$13*(Parameters!$B$12-I193),Parameters!$B$11)</f>
        <v>0</v>
      </c>
      <c r="W193">
        <f>MIN(I193,Parameters!$B$13*(Parameters!$B$12-J193),Parameters!$B$11)</f>
        <v>0</v>
      </c>
      <c r="X193">
        <f>MIN(J193,Parameters!$B$13*(Parameters!$B$12-K193),Parameters!$B$11)</f>
        <v>0</v>
      </c>
      <c r="Y193">
        <f>MIN(K193,Parameters!$B$13*(Parameters!$B$12-L193),Parameters!$B$11)</f>
        <v>0</v>
      </c>
      <c r="Z193">
        <f>IF(M193="G",MIN(L193,Parameters!$B$11),0)</f>
        <v>0</v>
      </c>
      <c r="AB193">
        <f t="shared" si="38"/>
        <v>337.5</v>
      </c>
      <c r="AC193">
        <f t="shared" si="39"/>
        <v>318.75</v>
      </c>
      <c r="AD193">
        <f t="shared" si="37"/>
        <v>18.75</v>
      </c>
    </row>
    <row r="194" spans="2:30">
      <c r="B194" s="3">
        <f>B193+Parameters!$B$3/60</f>
        <v>48</v>
      </c>
      <c r="D194">
        <f t="shared" si="40"/>
        <v>0</v>
      </c>
      <c r="E194">
        <f t="shared" si="41"/>
        <v>0</v>
      </c>
      <c r="F194">
        <f t="shared" si="42"/>
        <v>0</v>
      </c>
      <c r="G194">
        <f t="shared" si="43"/>
        <v>0</v>
      </c>
      <c r="H194">
        <f t="shared" si="44"/>
        <v>0</v>
      </c>
      <c r="I194">
        <f t="shared" si="45"/>
        <v>0</v>
      </c>
      <c r="J194">
        <f t="shared" si="46"/>
        <v>0</v>
      </c>
      <c r="K194">
        <f t="shared" si="47"/>
        <v>0</v>
      </c>
      <c r="L194">
        <f t="shared" si="48"/>
        <v>18.750000000000011</v>
      </c>
      <c r="M194" t="str">
        <f>IF(MOD(B194*60,Parameters!$F$3)&lt;Parameters!$F$4,"G","R")</f>
        <v>G</v>
      </c>
      <c r="Q194">
        <f t="shared" si="36"/>
        <v>0</v>
      </c>
      <c r="R194">
        <f>MIN(D194,Parameters!$B$13*(Parameters!$B$12-E194),Parameters!$B$11)</f>
        <v>0</v>
      </c>
      <c r="S194">
        <f>MIN(E194,Parameters!$B$13*(Parameters!$B$12-F194),Parameters!$B$11)</f>
        <v>0</v>
      </c>
      <c r="T194">
        <f>MIN(F194,Parameters!$B$13*(Parameters!$B$12-G194),Parameters!$B$11)</f>
        <v>0</v>
      </c>
      <c r="U194">
        <f>MIN(G194,Parameters!$B$13*(Parameters!$B$12-H194),Parameters!$B$11)</f>
        <v>0</v>
      </c>
      <c r="V194">
        <f>MIN(H194,Parameters!$B$13*(Parameters!$B$12-I194),Parameters!$B$11)</f>
        <v>0</v>
      </c>
      <c r="W194">
        <f>MIN(I194,Parameters!$B$13*(Parameters!$B$12-J194),Parameters!$B$11)</f>
        <v>0</v>
      </c>
      <c r="X194">
        <f>MIN(J194,Parameters!$B$13*(Parameters!$B$12-K194),Parameters!$B$11)</f>
        <v>0</v>
      </c>
      <c r="Y194">
        <f>MIN(K194,Parameters!$B$13*(Parameters!$B$12-L194),Parameters!$B$11)</f>
        <v>0</v>
      </c>
      <c r="Z194">
        <f>IF(M194="G",MIN(L194,Parameters!$B$11),0)</f>
        <v>7.5</v>
      </c>
      <c r="AB194">
        <f t="shared" si="38"/>
        <v>337.5</v>
      </c>
      <c r="AC194">
        <f t="shared" si="39"/>
        <v>318.75</v>
      </c>
      <c r="AD194">
        <f t="shared" si="37"/>
        <v>18.75</v>
      </c>
    </row>
    <row r="195" spans="2:30">
      <c r="B195" s="3">
        <f>B194+Parameters!$B$3/60</f>
        <v>48.25</v>
      </c>
      <c r="D195">
        <f t="shared" si="40"/>
        <v>0</v>
      </c>
      <c r="E195">
        <f t="shared" si="41"/>
        <v>0</v>
      </c>
      <c r="F195">
        <f t="shared" si="42"/>
        <v>0</v>
      </c>
      <c r="G195">
        <f t="shared" si="43"/>
        <v>0</v>
      </c>
      <c r="H195">
        <f t="shared" si="44"/>
        <v>0</v>
      </c>
      <c r="I195">
        <f t="shared" si="45"/>
        <v>0</v>
      </c>
      <c r="J195">
        <f t="shared" si="46"/>
        <v>0</v>
      </c>
      <c r="K195">
        <f t="shared" si="47"/>
        <v>0</v>
      </c>
      <c r="L195">
        <f t="shared" si="48"/>
        <v>11.250000000000011</v>
      </c>
      <c r="M195" t="str">
        <f>IF(MOD(B195*60,Parameters!$F$3)&lt;Parameters!$F$4,"G","R")</f>
        <v>R</v>
      </c>
      <c r="Q195">
        <f t="shared" ref="Q195:Q242" si="49">IF(B195&lt;15,(90*AVERAGE(B195,B196)*(B196-B195)/60),IF(B195&lt;30,(90*(30-AVERAGE(B195,B196))*(B196-B195)/60),0))</f>
        <v>0</v>
      </c>
      <c r="R195">
        <f>MIN(D195,Parameters!$B$13*(Parameters!$B$12-E195),Parameters!$B$11)</f>
        <v>0</v>
      </c>
      <c r="S195">
        <f>MIN(E195,Parameters!$B$13*(Parameters!$B$12-F195),Parameters!$B$11)</f>
        <v>0</v>
      </c>
      <c r="T195">
        <f>MIN(F195,Parameters!$B$13*(Parameters!$B$12-G195),Parameters!$B$11)</f>
        <v>0</v>
      </c>
      <c r="U195">
        <f>MIN(G195,Parameters!$B$13*(Parameters!$B$12-H195),Parameters!$B$11)</f>
        <v>0</v>
      </c>
      <c r="V195">
        <f>MIN(H195,Parameters!$B$13*(Parameters!$B$12-I195),Parameters!$B$11)</f>
        <v>0</v>
      </c>
      <c r="W195">
        <f>MIN(I195,Parameters!$B$13*(Parameters!$B$12-J195),Parameters!$B$11)</f>
        <v>0</v>
      </c>
      <c r="X195">
        <f>MIN(J195,Parameters!$B$13*(Parameters!$B$12-K195),Parameters!$B$11)</f>
        <v>0</v>
      </c>
      <c r="Y195">
        <f>MIN(K195,Parameters!$B$13*(Parameters!$B$12-L195),Parameters!$B$11)</f>
        <v>0</v>
      </c>
      <c r="Z195">
        <f>IF(M195="G",MIN(L195,Parameters!$B$11),0)</f>
        <v>0</v>
      </c>
      <c r="AB195">
        <f t="shared" si="38"/>
        <v>337.5</v>
      </c>
      <c r="AC195">
        <f t="shared" si="39"/>
        <v>326.25</v>
      </c>
      <c r="AD195">
        <f t="shared" ref="AD195:AD242" si="50">AB195-AC195</f>
        <v>11.25</v>
      </c>
    </row>
    <row r="196" spans="2:30">
      <c r="B196" s="3">
        <f>B195+Parameters!$B$3/60</f>
        <v>48.5</v>
      </c>
      <c r="D196">
        <f t="shared" si="40"/>
        <v>0</v>
      </c>
      <c r="E196">
        <f t="shared" si="41"/>
        <v>0</v>
      </c>
      <c r="F196">
        <f t="shared" si="42"/>
        <v>0</v>
      </c>
      <c r="G196">
        <f t="shared" si="43"/>
        <v>0</v>
      </c>
      <c r="H196">
        <f t="shared" si="44"/>
        <v>0</v>
      </c>
      <c r="I196">
        <f t="shared" si="45"/>
        <v>0</v>
      </c>
      <c r="J196">
        <f t="shared" si="46"/>
        <v>0</v>
      </c>
      <c r="K196">
        <f t="shared" si="47"/>
        <v>0</v>
      </c>
      <c r="L196">
        <f t="shared" si="48"/>
        <v>11.250000000000011</v>
      </c>
      <c r="M196" t="str">
        <f>IF(MOD(B196*60,Parameters!$F$3)&lt;Parameters!$F$4,"G","R")</f>
        <v>R</v>
      </c>
      <c r="Q196">
        <f t="shared" si="49"/>
        <v>0</v>
      </c>
      <c r="R196">
        <f>MIN(D196,Parameters!$B$13*(Parameters!$B$12-E196),Parameters!$B$11)</f>
        <v>0</v>
      </c>
      <c r="S196">
        <f>MIN(E196,Parameters!$B$13*(Parameters!$B$12-F196),Parameters!$B$11)</f>
        <v>0</v>
      </c>
      <c r="T196">
        <f>MIN(F196,Parameters!$B$13*(Parameters!$B$12-G196),Parameters!$B$11)</f>
        <v>0</v>
      </c>
      <c r="U196">
        <f>MIN(G196,Parameters!$B$13*(Parameters!$B$12-H196),Parameters!$B$11)</f>
        <v>0</v>
      </c>
      <c r="V196">
        <f>MIN(H196,Parameters!$B$13*(Parameters!$B$12-I196),Parameters!$B$11)</f>
        <v>0</v>
      </c>
      <c r="W196">
        <f>MIN(I196,Parameters!$B$13*(Parameters!$B$12-J196),Parameters!$B$11)</f>
        <v>0</v>
      </c>
      <c r="X196">
        <f>MIN(J196,Parameters!$B$13*(Parameters!$B$12-K196),Parameters!$B$11)</f>
        <v>0</v>
      </c>
      <c r="Y196">
        <f>MIN(K196,Parameters!$B$13*(Parameters!$B$12-L196),Parameters!$B$11)</f>
        <v>0</v>
      </c>
      <c r="Z196">
        <f>IF(M196="G",MIN(L196,Parameters!$B$11),0)</f>
        <v>0</v>
      </c>
      <c r="AB196">
        <f t="shared" ref="AB196:AB242" si="51">AB195+Q195</f>
        <v>337.5</v>
      </c>
      <c r="AC196">
        <f t="shared" ref="AC196:AC242" si="52">AC195+Z195</f>
        <v>326.25</v>
      </c>
      <c r="AD196">
        <f t="shared" si="50"/>
        <v>11.25</v>
      </c>
    </row>
    <row r="197" spans="2:30">
      <c r="B197" s="3">
        <f>B196+Parameters!$B$3/60</f>
        <v>48.75</v>
      </c>
      <c r="D197">
        <f t="shared" si="40"/>
        <v>0</v>
      </c>
      <c r="E197">
        <f t="shared" si="41"/>
        <v>0</v>
      </c>
      <c r="F197">
        <f t="shared" si="42"/>
        <v>0</v>
      </c>
      <c r="G197">
        <f t="shared" si="43"/>
        <v>0</v>
      </c>
      <c r="H197">
        <f t="shared" si="44"/>
        <v>0</v>
      </c>
      <c r="I197">
        <f t="shared" si="45"/>
        <v>0</v>
      </c>
      <c r="J197">
        <f t="shared" si="46"/>
        <v>0</v>
      </c>
      <c r="K197">
        <f t="shared" si="47"/>
        <v>0</v>
      </c>
      <c r="L197">
        <f t="shared" si="48"/>
        <v>11.250000000000011</v>
      </c>
      <c r="M197" t="str">
        <f>IF(MOD(B197*60,Parameters!$F$3)&lt;Parameters!$F$4,"G","R")</f>
        <v>R</v>
      </c>
      <c r="Q197">
        <f t="shared" si="49"/>
        <v>0</v>
      </c>
      <c r="R197">
        <f>MIN(D197,Parameters!$B$13*(Parameters!$B$12-E197),Parameters!$B$11)</f>
        <v>0</v>
      </c>
      <c r="S197">
        <f>MIN(E197,Parameters!$B$13*(Parameters!$B$12-F197),Parameters!$B$11)</f>
        <v>0</v>
      </c>
      <c r="T197">
        <f>MIN(F197,Parameters!$B$13*(Parameters!$B$12-G197),Parameters!$B$11)</f>
        <v>0</v>
      </c>
      <c r="U197">
        <f>MIN(G197,Parameters!$B$13*(Parameters!$B$12-H197),Parameters!$B$11)</f>
        <v>0</v>
      </c>
      <c r="V197">
        <f>MIN(H197,Parameters!$B$13*(Parameters!$B$12-I197),Parameters!$B$11)</f>
        <v>0</v>
      </c>
      <c r="W197">
        <f>MIN(I197,Parameters!$B$13*(Parameters!$B$12-J197),Parameters!$B$11)</f>
        <v>0</v>
      </c>
      <c r="X197">
        <f>MIN(J197,Parameters!$B$13*(Parameters!$B$12-K197),Parameters!$B$11)</f>
        <v>0</v>
      </c>
      <c r="Y197">
        <f>MIN(K197,Parameters!$B$13*(Parameters!$B$12-L197),Parameters!$B$11)</f>
        <v>0</v>
      </c>
      <c r="Z197">
        <f>IF(M197="G",MIN(L197,Parameters!$B$11),0)</f>
        <v>0</v>
      </c>
      <c r="AB197">
        <f t="shared" si="51"/>
        <v>337.5</v>
      </c>
      <c r="AC197">
        <f t="shared" si="52"/>
        <v>326.25</v>
      </c>
      <c r="AD197">
        <f t="shared" si="50"/>
        <v>11.25</v>
      </c>
    </row>
    <row r="198" spans="2:30">
      <c r="B198" s="3">
        <f>B197+Parameters!$B$3/60</f>
        <v>49</v>
      </c>
      <c r="D198">
        <f t="shared" si="40"/>
        <v>0</v>
      </c>
      <c r="E198">
        <f t="shared" si="41"/>
        <v>0</v>
      </c>
      <c r="F198">
        <f t="shared" si="42"/>
        <v>0</v>
      </c>
      <c r="G198">
        <f t="shared" si="43"/>
        <v>0</v>
      </c>
      <c r="H198">
        <f t="shared" si="44"/>
        <v>0</v>
      </c>
      <c r="I198">
        <f t="shared" si="45"/>
        <v>0</v>
      </c>
      <c r="J198">
        <f t="shared" si="46"/>
        <v>0</v>
      </c>
      <c r="K198">
        <f t="shared" si="47"/>
        <v>0</v>
      </c>
      <c r="L198">
        <f t="shared" si="48"/>
        <v>11.250000000000011</v>
      </c>
      <c r="M198" t="str">
        <f>IF(MOD(B198*60,Parameters!$F$3)&lt;Parameters!$F$4,"G","R")</f>
        <v>G</v>
      </c>
      <c r="Q198">
        <f t="shared" si="49"/>
        <v>0</v>
      </c>
      <c r="R198">
        <f>MIN(D198,Parameters!$B$13*(Parameters!$B$12-E198),Parameters!$B$11)</f>
        <v>0</v>
      </c>
      <c r="S198">
        <f>MIN(E198,Parameters!$B$13*(Parameters!$B$12-F198),Parameters!$B$11)</f>
        <v>0</v>
      </c>
      <c r="T198">
        <f>MIN(F198,Parameters!$B$13*(Parameters!$B$12-G198),Parameters!$B$11)</f>
        <v>0</v>
      </c>
      <c r="U198">
        <f>MIN(G198,Parameters!$B$13*(Parameters!$B$12-H198),Parameters!$B$11)</f>
        <v>0</v>
      </c>
      <c r="V198">
        <f>MIN(H198,Parameters!$B$13*(Parameters!$B$12-I198),Parameters!$B$11)</f>
        <v>0</v>
      </c>
      <c r="W198">
        <f>MIN(I198,Parameters!$B$13*(Parameters!$B$12-J198),Parameters!$B$11)</f>
        <v>0</v>
      </c>
      <c r="X198">
        <f>MIN(J198,Parameters!$B$13*(Parameters!$B$12-K198),Parameters!$B$11)</f>
        <v>0</v>
      </c>
      <c r="Y198">
        <f>MIN(K198,Parameters!$B$13*(Parameters!$B$12-L198),Parameters!$B$11)</f>
        <v>0</v>
      </c>
      <c r="Z198">
        <f>IF(M198="G",MIN(L198,Parameters!$B$11),0)</f>
        <v>7.5</v>
      </c>
      <c r="AB198">
        <f t="shared" si="51"/>
        <v>337.5</v>
      </c>
      <c r="AC198">
        <f t="shared" si="52"/>
        <v>326.25</v>
      </c>
      <c r="AD198">
        <f t="shared" si="50"/>
        <v>11.25</v>
      </c>
    </row>
    <row r="199" spans="2:30">
      <c r="B199" s="3">
        <f>B198+Parameters!$B$3/60</f>
        <v>49.25</v>
      </c>
      <c r="D199">
        <f t="shared" si="40"/>
        <v>0</v>
      </c>
      <c r="E199">
        <f t="shared" si="41"/>
        <v>0</v>
      </c>
      <c r="F199">
        <f t="shared" si="42"/>
        <v>0</v>
      </c>
      <c r="G199">
        <f t="shared" si="43"/>
        <v>0</v>
      </c>
      <c r="H199">
        <f t="shared" si="44"/>
        <v>0</v>
      </c>
      <c r="I199">
        <f t="shared" si="45"/>
        <v>0</v>
      </c>
      <c r="J199">
        <f t="shared" si="46"/>
        <v>0</v>
      </c>
      <c r="K199">
        <f t="shared" si="47"/>
        <v>0</v>
      </c>
      <c r="L199">
        <f t="shared" si="48"/>
        <v>3.7500000000000107</v>
      </c>
      <c r="M199" t="str">
        <f>IF(MOD(B199*60,Parameters!$F$3)&lt;Parameters!$F$4,"G","R")</f>
        <v>R</v>
      </c>
      <c r="Q199">
        <f t="shared" si="49"/>
        <v>0</v>
      </c>
      <c r="R199">
        <f>MIN(D199,Parameters!$B$13*(Parameters!$B$12-E199),Parameters!$B$11)</f>
        <v>0</v>
      </c>
      <c r="S199">
        <f>MIN(E199,Parameters!$B$13*(Parameters!$B$12-F199),Parameters!$B$11)</f>
        <v>0</v>
      </c>
      <c r="T199">
        <f>MIN(F199,Parameters!$B$13*(Parameters!$B$12-G199),Parameters!$B$11)</f>
        <v>0</v>
      </c>
      <c r="U199">
        <f>MIN(G199,Parameters!$B$13*(Parameters!$B$12-H199),Parameters!$B$11)</f>
        <v>0</v>
      </c>
      <c r="V199">
        <f>MIN(H199,Parameters!$B$13*(Parameters!$B$12-I199),Parameters!$B$11)</f>
        <v>0</v>
      </c>
      <c r="W199">
        <f>MIN(I199,Parameters!$B$13*(Parameters!$B$12-J199),Parameters!$B$11)</f>
        <v>0</v>
      </c>
      <c r="X199">
        <f>MIN(J199,Parameters!$B$13*(Parameters!$B$12-K199),Parameters!$B$11)</f>
        <v>0</v>
      </c>
      <c r="Y199">
        <f>MIN(K199,Parameters!$B$13*(Parameters!$B$12-L199),Parameters!$B$11)</f>
        <v>0</v>
      </c>
      <c r="Z199">
        <f>IF(M199="G",MIN(L199,Parameters!$B$11),0)</f>
        <v>0</v>
      </c>
      <c r="AB199">
        <f t="shared" si="51"/>
        <v>337.5</v>
      </c>
      <c r="AC199">
        <f t="shared" si="52"/>
        <v>333.75</v>
      </c>
      <c r="AD199">
        <f t="shared" si="50"/>
        <v>3.75</v>
      </c>
    </row>
    <row r="200" spans="2:30">
      <c r="B200" s="3">
        <f>B199+Parameters!$B$3/60</f>
        <v>49.5</v>
      </c>
      <c r="D200">
        <f t="shared" si="40"/>
        <v>0</v>
      </c>
      <c r="E200">
        <f t="shared" si="41"/>
        <v>0</v>
      </c>
      <c r="F200">
        <f t="shared" si="42"/>
        <v>0</v>
      </c>
      <c r="G200">
        <f t="shared" si="43"/>
        <v>0</v>
      </c>
      <c r="H200">
        <f t="shared" si="44"/>
        <v>0</v>
      </c>
      <c r="I200">
        <f t="shared" si="45"/>
        <v>0</v>
      </c>
      <c r="J200">
        <f t="shared" si="46"/>
        <v>0</v>
      </c>
      <c r="K200">
        <f t="shared" si="47"/>
        <v>0</v>
      </c>
      <c r="L200">
        <f t="shared" si="48"/>
        <v>3.7500000000000107</v>
      </c>
      <c r="M200" t="str">
        <f>IF(MOD(B200*60,Parameters!$F$3)&lt;Parameters!$F$4,"G","R")</f>
        <v>R</v>
      </c>
      <c r="Q200">
        <f t="shared" si="49"/>
        <v>0</v>
      </c>
      <c r="R200">
        <f>MIN(D200,Parameters!$B$13*(Parameters!$B$12-E200),Parameters!$B$11)</f>
        <v>0</v>
      </c>
      <c r="S200">
        <f>MIN(E200,Parameters!$B$13*(Parameters!$B$12-F200),Parameters!$B$11)</f>
        <v>0</v>
      </c>
      <c r="T200">
        <f>MIN(F200,Parameters!$B$13*(Parameters!$B$12-G200),Parameters!$B$11)</f>
        <v>0</v>
      </c>
      <c r="U200">
        <f>MIN(G200,Parameters!$B$13*(Parameters!$B$12-H200),Parameters!$B$11)</f>
        <v>0</v>
      </c>
      <c r="V200">
        <f>MIN(H200,Parameters!$B$13*(Parameters!$B$12-I200),Parameters!$B$11)</f>
        <v>0</v>
      </c>
      <c r="W200">
        <f>MIN(I200,Parameters!$B$13*(Parameters!$B$12-J200),Parameters!$B$11)</f>
        <v>0</v>
      </c>
      <c r="X200">
        <f>MIN(J200,Parameters!$B$13*(Parameters!$B$12-K200),Parameters!$B$11)</f>
        <v>0</v>
      </c>
      <c r="Y200">
        <f>MIN(K200,Parameters!$B$13*(Parameters!$B$12-L200),Parameters!$B$11)</f>
        <v>0</v>
      </c>
      <c r="Z200">
        <f>IF(M200="G",MIN(L200,Parameters!$B$11),0)</f>
        <v>0</v>
      </c>
      <c r="AB200">
        <f t="shared" si="51"/>
        <v>337.5</v>
      </c>
      <c r="AC200">
        <f t="shared" si="52"/>
        <v>333.75</v>
      </c>
      <c r="AD200">
        <f t="shared" si="50"/>
        <v>3.75</v>
      </c>
    </row>
    <row r="201" spans="2:30">
      <c r="B201" s="3">
        <f>B200+Parameters!$B$3/60</f>
        <v>49.75</v>
      </c>
      <c r="D201">
        <f t="shared" si="40"/>
        <v>0</v>
      </c>
      <c r="E201">
        <f t="shared" si="41"/>
        <v>0</v>
      </c>
      <c r="F201">
        <f t="shared" si="42"/>
        <v>0</v>
      </c>
      <c r="G201">
        <f t="shared" si="43"/>
        <v>0</v>
      </c>
      <c r="H201">
        <f t="shared" si="44"/>
        <v>0</v>
      </c>
      <c r="I201">
        <f t="shared" si="45"/>
        <v>0</v>
      </c>
      <c r="J201">
        <f t="shared" si="46"/>
        <v>0</v>
      </c>
      <c r="K201">
        <f t="shared" si="47"/>
        <v>0</v>
      </c>
      <c r="L201">
        <f t="shared" si="48"/>
        <v>3.7500000000000107</v>
      </c>
      <c r="M201" t="str">
        <f>IF(MOD(B201*60,Parameters!$F$3)&lt;Parameters!$F$4,"G","R")</f>
        <v>R</v>
      </c>
      <c r="Q201">
        <f t="shared" si="49"/>
        <v>0</v>
      </c>
      <c r="R201">
        <f>MIN(D201,Parameters!$B$13*(Parameters!$B$12-E201),Parameters!$B$11)</f>
        <v>0</v>
      </c>
      <c r="S201">
        <f>MIN(E201,Parameters!$B$13*(Parameters!$B$12-F201),Parameters!$B$11)</f>
        <v>0</v>
      </c>
      <c r="T201">
        <f>MIN(F201,Parameters!$B$13*(Parameters!$B$12-G201),Parameters!$B$11)</f>
        <v>0</v>
      </c>
      <c r="U201">
        <f>MIN(G201,Parameters!$B$13*(Parameters!$B$12-H201),Parameters!$B$11)</f>
        <v>0</v>
      </c>
      <c r="V201">
        <f>MIN(H201,Parameters!$B$13*(Parameters!$B$12-I201),Parameters!$B$11)</f>
        <v>0</v>
      </c>
      <c r="W201">
        <f>MIN(I201,Parameters!$B$13*(Parameters!$B$12-J201),Parameters!$B$11)</f>
        <v>0</v>
      </c>
      <c r="X201">
        <f>MIN(J201,Parameters!$B$13*(Parameters!$B$12-K201),Parameters!$B$11)</f>
        <v>0</v>
      </c>
      <c r="Y201">
        <f>MIN(K201,Parameters!$B$13*(Parameters!$B$12-L201),Parameters!$B$11)</f>
        <v>0</v>
      </c>
      <c r="Z201">
        <f>IF(M201="G",MIN(L201,Parameters!$B$11),0)</f>
        <v>0</v>
      </c>
      <c r="AB201">
        <f t="shared" si="51"/>
        <v>337.5</v>
      </c>
      <c r="AC201">
        <f t="shared" si="52"/>
        <v>333.75</v>
      </c>
      <c r="AD201">
        <f t="shared" si="50"/>
        <v>3.75</v>
      </c>
    </row>
    <row r="202" spans="2:30">
      <c r="B202" s="3">
        <f>B201+Parameters!$B$3/60</f>
        <v>50</v>
      </c>
      <c r="D202">
        <f t="shared" si="40"/>
        <v>0</v>
      </c>
      <c r="E202">
        <f t="shared" si="41"/>
        <v>0</v>
      </c>
      <c r="F202">
        <f t="shared" si="42"/>
        <v>0</v>
      </c>
      <c r="G202">
        <f t="shared" si="43"/>
        <v>0</v>
      </c>
      <c r="H202">
        <f t="shared" si="44"/>
        <v>0</v>
      </c>
      <c r="I202">
        <f t="shared" si="45"/>
        <v>0</v>
      </c>
      <c r="J202">
        <f t="shared" si="46"/>
        <v>0</v>
      </c>
      <c r="K202">
        <f t="shared" si="47"/>
        <v>0</v>
      </c>
      <c r="L202">
        <f t="shared" si="48"/>
        <v>3.7500000000000107</v>
      </c>
      <c r="M202" t="str">
        <f>IF(MOD(B202*60,Parameters!$F$3)&lt;Parameters!$F$4,"G","R")</f>
        <v>G</v>
      </c>
      <c r="Q202">
        <f t="shared" si="49"/>
        <v>0</v>
      </c>
      <c r="R202">
        <f>MIN(D202,Parameters!$B$13*(Parameters!$B$12-E202),Parameters!$B$11)</f>
        <v>0</v>
      </c>
      <c r="S202">
        <f>MIN(E202,Parameters!$B$13*(Parameters!$B$12-F202),Parameters!$B$11)</f>
        <v>0</v>
      </c>
      <c r="T202">
        <f>MIN(F202,Parameters!$B$13*(Parameters!$B$12-G202),Parameters!$B$11)</f>
        <v>0</v>
      </c>
      <c r="U202">
        <f>MIN(G202,Parameters!$B$13*(Parameters!$B$12-H202),Parameters!$B$11)</f>
        <v>0</v>
      </c>
      <c r="V202">
        <f>MIN(H202,Parameters!$B$13*(Parameters!$B$12-I202),Parameters!$B$11)</f>
        <v>0</v>
      </c>
      <c r="W202">
        <f>MIN(I202,Parameters!$B$13*(Parameters!$B$12-J202),Parameters!$B$11)</f>
        <v>0</v>
      </c>
      <c r="X202">
        <f>MIN(J202,Parameters!$B$13*(Parameters!$B$12-K202),Parameters!$B$11)</f>
        <v>0</v>
      </c>
      <c r="Y202">
        <f>MIN(K202,Parameters!$B$13*(Parameters!$B$12-L202),Parameters!$B$11)</f>
        <v>0</v>
      </c>
      <c r="Z202">
        <f>IF(M202="G",MIN(L202,Parameters!$B$11),0)</f>
        <v>3.7500000000000107</v>
      </c>
      <c r="AB202">
        <f t="shared" si="51"/>
        <v>337.5</v>
      </c>
      <c r="AC202">
        <f t="shared" si="52"/>
        <v>333.75</v>
      </c>
      <c r="AD202">
        <f t="shared" si="50"/>
        <v>3.75</v>
      </c>
    </row>
    <row r="203" spans="2:30">
      <c r="B203" s="3">
        <f>B202+Parameters!$B$3/60</f>
        <v>50.25</v>
      </c>
      <c r="D203">
        <f t="shared" si="40"/>
        <v>0</v>
      </c>
      <c r="E203">
        <f t="shared" si="41"/>
        <v>0</v>
      </c>
      <c r="F203">
        <f t="shared" si="42"/>
        <v>0</v>
      </c>
      <c r="G203">
        <f t="shared" si="43"/>
        <v>0</v>
      </c>
      <c r="H203">
        <f t="shared" si="44"/>
        <v>0</v>
      </c>
      <c r="I203">
        <f t="shared" si="45"/>
        <v>0</v>
      </c>
      <c r="J203">
        <f t="shared" si="46"/>
        <v>0</v>
      </c>
      <c r="K203">
        <f t="shared" si="47"/>
        <v>0</v>
      </c>
      <c r="L203">
        <f t="shared" si="48"/>
        <v>0</v>
      </c>
      <c r="M203" t="str">
        <f>IF(MOD(B203*60,Parameters!$F$3)&lt;Parameters!$F$4,"G","R")</f>
        <v>R</v>
      </c>
      <c r="Q203">
        <f t="shared" si="49"/>
        <v>0</v>
      </c>
      <c r="R203">
        <f>MIN(D203,Parameters!$B$13*(Parameters!$B$12-E203),Parameters!$B$11)</f>
        <v>0</v>
      </c>
      <c r="S203">
        <f>MIN(E203,Parameters!$B$13*(Parameters!$B$12-F203),Parameters!$B$11)</f>
        <v>0</v>
      </c>
      <c r="T203">
        <f>MIN(F203,Parameters!$B$13*(Parameters!$B$12-G203),Parameters!$B$11)</f>
        <v>0</v>
      </c>
      <c r="U203">
        <f>MIN(G203,Parameters!$B$13*(Parameters!$B$12-H203),Parameters!$B$11)</f>
        <v>0</v>
      </c>
      <c r="V203">
        <f>MIN(H203,Parameters!$B$13*(Parameters!$B$12-I203),Parameters!$B$11)</f>
        <v>0</v>
      </c>
      <c r="W203">
        <f>MIN(I203,Parameters!$B$13*(Parameters!$B$12-J203),Parameters!$B$11)</f>
        <v>0</v>
      </c>
      <c r="X203">
        <f>MIN(J203,Parameters!$B$13*(Parameters!$B$12-K203),Parameters!$B$11)</f>
        <v>0</v>
      </c>
      <c r="Y203">
        <f>MIN(K203,Parameters!$B$13*(Parameters!$B$12-L203),Parameters!$B$11)</f>
        <v>0</v>
      </c>
      <c r="Z203">
        <f>IF(M203="G",MIN(L203,Parameters!$B$11),0)</f>
        <v>0</v>
      </c>
      <c r="AB203">
        <f t="shared" si="51"/>
        <v>337.5</v>
      </c>
      <c r="AC203">
        <f t="shared" si="52"/>
        <v>337.5</v>
      </c>
      <c r="AD203">
        <f t="shared" si="50"/>
        <v>0</v>
      </c>
    </row>
    <row r="204" spans="2:30">
      <c r="B204" s="3">
        <f>B203+Parameters!$B$3/60</f>
        <v>50.5</v>
      </c>
      <c r="D204">
        <f t="shared" si="40"/>
        <v>0</v>
      </c>
      <c r="E204">
        <f t="shared" si="41"/>
        <v>0</v>
      </c>
      <c r="F204">
        <f t="shared" si="42"/>
        <v>0</v>
      </c>
      <c r="G204">
        <f t="shared" si="43"/>
        <v>0</v>
      </c>
      <c r="H204">
        <f t="shared" si="44"/>
        <v>0</v>
      </c>
      <c r="I204">
        <f t="shared" si="45"/>
        <v>0</v>
      </c>
      <c r="J204">
        <f t="shared" si="46"/>
        <v>0</v>
      </c>
      <c r="K204">
        <f t="shared" si="47"/>
        <v>0</v>
      </c>
      <c r="L204">
        <f t="shared" si="48"/>
        <v>0</v>
      </c>
      <c r="M204" t="str">
        <f>IF(MOD(B204*60,Parameters!$F$3)&lt;Parameters!$F$4,"G","R")</f>
        <v>R</v>
      </c>
      <c r="Q204">
        <f t="shared" si="49"/>
        <v>0</v>
      </c>
      <c r="R204">
        <f>MIN(D204,Parameters!$B$13*(Parameters!$B$12-E204),Parameters!$B$11)</f>
        <v>0</v>
      </c>
      <c r="S204">
        <f>MIN(E204,Parameters!$B$13*(Parameters!$B$12-F204),Parameters!$B$11)</f>
        <v>0</v>
      </c>
      <c r="T204">
        <f>MIN(F204,Parameters!$B$13*(Parameters!$B$12-G204),Parameters!$B$11)</f>
        <v>0</v>
      </c>
      <c r="U204">
        <f>MIN(G204,Parameters!$B$13*(Parameters!$B$12-H204),Parameters!$B$11)</f>
        <v>0</v>
      </c>
      <c r="V204">
        <f>MIN(H204,Parameters!$B$13*(Parameters!$B$12-I204),Parameters!$B$11)</f>
        <v>0</v>
      </c>
      <c r="W204">
        <f>MIN(I204,Parameters!$B$13*(Parameters!$B$12-J204),Parameters!$B$11)</f>
        <v>0</v>
      </c>
      <c r="X204">
        <f>MIN(J204,Parameters!$B$13*(Parameters!$B$12-K204),Parameters!$B$11)</f>
        <v>0</v>
      </c>
      <c r="Y204">
        <f>MIN(K204,Parameters!$B$13*(Parameters!$B$12-L204),Parameters!$B$11)</f>
        <v>0</v>
      </c>
      <c r="Z204">
        <f>IF(M204="G",MIN(L204,Parameters!$B$11),0)</f>
        <v>0</v>
      </c>
      <c r="AB204">
        <f t="shared" si="51"/>
        <v>337.5</v>
      </c>
      <c r="AC204">
        <f t="shared" si="52"/>
        <v>337.5</v>
      </c>
      <c r="AD204">
        <f t="shared" si="50"/>
        <v>0</v>
      </c>
    </row>
    <row r="205" spans="2:30">
      <c r="B205" s="3">
        <f>B204+Parameters!$B$3/60</f>
        <v>50.75</v>
      </c>
      <c r="D205">
        <f t="shared" si="40"/>
        <v>0</v>
      </c>
      <c r="E205">
        <f t="shared" si="41"/>
        <v>0</v>
      </c>
      <c r="F205">
        <f t="shared" si="42"/>
        <v>0</v>
      </c>
      <c r="G205">
        <f t="shared" si="43"/>
        <v>0</v>
      </c>
      <c r="H205">
        <f t="shared" si="44"/>
        <v>0</v>
      </c>
      <c r="I205">
        <f t="shared" si="45"/>
        <v>0</v>
      </c>
      <c r="J205">
        <f t="shared" si="46"/>
        <v>0</v>
      </c>
      <c r="K205">
        <f t="shared" si="47"/>
        <v>0</v>
      </c>
      <c r="L205">
        <f t="shared" si="48"/>
        <v>0</v>
      </c>
      <c r="M205" t="str">
        <f>IF(MOD(B205*60,Parameters!$F$3)&lt;Parameters!$F$4,"G","R")</f>
        <v>R</v>
      </c>
      <c r="Q205">
        <f t="shared" si="49"/>
        <v>0</v>
      </c>
      <c r="R205">
        <f>MIN(D205,Parameters!$B$13*(Parameters!$B$12-E205),Parameters!$B$11)</f>
        <v>0</v>
      </c>
      <c r="S205">
        <f>MIN(E205,Parameters!$B$13*(Parameters!$B$12-F205),Parameters!$B$11)</f>
        <v>0</v>
      </c>
      <c r="T205">
        <f>MIN(F205,Parameters!$B$13*(Parameters!$B$12-G205),Parameters!$B$11)</f>
        <v>0</v>
      </c>
      <c r="U205">
        <f>MIN(G205,Parameters!$B$13*(Parameters!$B$12-H205),Parameters!$B$11)</f>
        <v>0</v>
      </c>
      <c r="V205">
        <f>MIN(H205,Parameters!$B$13*(Parameters!$B$12-I205),Parameters!$B$11)</f>
        <v>0</v>
      </c>
      <c r="W205">
        <f>MIN(I205,Parameters!$B$13*(Parameters!$B$12-J205),Parameters!$B$11)</f>
        <v>0</v>
      </c>
      <c r="X205">
        <f>MIN(J205,Parameters!$B$13*(Parameters!$B$12-K205),Parameters!$B$11)</f>
        <v>0</v>
      </c>
      <c r="Y205">
        <f>MIN(K205,Parameters!$B$13*(Parameters!$B$12-L205),Parameters!$B$11)</f>
        <v>0</v>
      </c>
      <c r="Z205">
        <f>IF(M205="G",MIN(L205,Parameters!$B$11),0)</f>
        <v>0</v>
      </c>
      <c r="AB205">
        <f t="shared" si="51"/>
        <v>337.5</v>
      </c>
      <c r="AC205">
        <f t="shared" si="52"/>
        <v>337.5</v>
      </c>
      <c r="AD205">
        <f t="shared" si="50"/>
        <v>0</v>
      </c>
    </row>
    <row r="206" spans="2:30">
      <c r="B206" s="3">
        <f>B205+Parameters!$B$3/60</f>
        <v>51</v>
      </c>
      <c r="D206">
        <f t="shared" si="40"/>
        <v>0</v>
      </c>
      <c r="E206">
        <f t="shared" si="41"/>
        <v>0</v>
      </c>
      <c r="F206">
        <f t="shared" si="42"/>
        <v>0</v>
      </c>
      <c r="G206">
        <f t="shared" si="43"/>
        <v>0</v>
      </c>
      <c r="H206">
        <f t="shared" si="44"/>
        <v>0</v>
      </c>
      <c r="I206">
        <f t="shared" si="45"/>
        <v>0</v>
      </c>
      <c r="J206">
        <f t="shared" si="46"/>
        <v>0</v>
      </c>
      <c r="K206">
        <f t="shared" si="47"/>
        <v>0</v>
      </c>
      <c r="L206">
        <f t="shared" si="48"/>
        <v>0</v>
      </c>
      <c r="M206" t="str">
        <f>IF(MOD(B206*60,Parameters!$F$3)&lt;Parameters!$F$4,"G","R")</f>
        <v>G</v>
      </c>
      <c r="Q206">
        <f t="shared" si="49"/>
        <v>0</v>
      </c>
      <c r="R206">
        <f>MIN(D206,Parameters!$B$13*(Parameters!$B$12-E206),Parameters!$B$11)</f>
        <v>0</v>
      </c>
      <c r="S206">
        <f>MIN(E206,Parameters!$B$13*(Parameters!$B$12-F206),Parameters!$B$11)</f>
        <v>0</v>
      </c>
      <c r="T206">
        <f>MIN(F206,Parameters!$B$13*(Parameters!$B$12-G206),Parameters!$B$11)</f>
        <v>0</v>
      </c>
      <c r="U206">
        <f>MIN(G206,Parameters!$B$13*(Parameters!$B$12-H206),Parameters!$B$11)</f>
        <v>0</v>
      </c>
      <c r="V206">
        <f>MIN(H206,Parameters!$B$13*(Parameters!$B$12-I206),Parameters!$B$11)</f>
        <v>0</v>
      </c>
      <c r="W206">
        <f>MIN(I206,Parameters!$B$13*(Parameters!$B$12-J206),Parameters!$B$11)</f>
        <v>0</v>
      </c>
      <c r="X206">
        <f>MIN(J206,Parameters!$B$13*(Parameters!$B$12-K206),Parameters!$B$11)</f>
        <v>0</v>
      </c>
      <c r="Y206">
        <f>MIN(K206,Parameters!$B$13*(Parameters!$B$12-L206),Parameters!$B$11)</f>
        <v>0</v>
      </c>
      <c r="Z206">
        <f>IF(M206="G",MIN(L206,Parameters!$B$11),0)</f>
        <v>0</v>
      </c>
      <c r="AB206">
        <f t="shared" si="51"/>
        <v>337.5</v>
      </c>
      <c r="AC206">
        <f t="shared" si="52"/>
        <v>337.5</v>
      </c>
      <c r="AD206">
        <f t="shared" si="50"/>
        <v>0</v>
      </c>
    </row>
    <row r="207" spans="2:30">
      <c r="B207" s="3">
        <f>B206+Parameters!$B$3/60</f>
        <v>51.25</v>
      </c>
      <c r="D207">
        <f t="shared" si="40"/>
        <v>0</v>
      </c>
      <c r="E207">
        <f t="shared" si="41"/>
        <v>0</v>
      </c>
      <c r="F207">
        <f t="shared" si="42"/>
        <v>0</v>
      </c>
      <c r="G207">
        <f t="shared" si="43"/>
        <v>0</v>
      </c>
      <c r="H207">
        <f t="shared" si="44"/>
        <v>0</v>
      </c>
      <c r="I207">
        <f t="shared" si="45"/>
        <v>0</v>
      </c>
      <c r="J207">
        <f t="shared" si="46"/>
        <v>0</v>
      </c>
      <c r="K207">
        <f t="shared" si="47"/>
        <v>0</v>
      </c>
      <c r="L207">
        <f t="shared" si="48"/>
        <v>0</v>
      </c>
      <c r="M207" t="str">
        <f>IF(MOD(B207*60,Parameters!$F$3)&lt;Parameters!$F$4,"G","R")</f>
        <v>R</v>
      </c>
      <c r="Q207">
        <f t="shared" si="49"/>
        <v>0</v>
      </c>
      <c r="R207">
        <f>MIN(D207,Parameters!$B$13*(Parameters!$B$12-E207),Parameters!$B$11)</f>
        <v>0</v>
      </c>
      <c r="S207">
        <f>MIN(E207,Parameters!$B$13*(Parameters!$B$12-F207),Parameters!$B$11)</f>
        <v>0</v>
      </c>
      <c r="T207">
        <f>MIN(F207,Parameters!$B$13*(Parameters!$B$12-G207),Parameters!$B$11)</f>
        <v>0</v>
      </c>
      <c r="U207">
        <f>MIN(G207,Parameters!$B$13*(Parameters!$B$12-H207),Parameters!$B$11)</f>
        <v>0</v>
      </c>
      <c r="V207">
        <f>MIN(H207,Parameters!$B$13*(Parameters!$B$12-I207),Parameters!$B$11)</f>
        <v>0</v>
      </c>
      <c r="W207">
        <f>MIN(I207,Parameters!$B$13*(Parameters!$B$12-J207),Parameters!$B$11)</f>
        <v>0</v>
      </c>
      <c r="X207">
        <f>MIN(J207,Parameters!$B$13*(Parameters!$B$12-K207),Parameters!$B$11)</f>
        <v>0</v>
      </c>
      <c r="Y207">
        <f>MIN(K207,Parameters!$B$13*(Parameters!$B$12-L207),Parameters!$B$11)</f>
        <v>0</v>
      </c>
      <c r="Z207">
        <f>IF(M207="G",MIN(L207,Parameters!$B$11),0)</f>
        <v>0</v>
      </c>
      <c r="AB207">
        <f t="shared" si="51"/>
        <v>337.5</v>
      </c>
      <c r="AC207">
        <f t="shared" si="52"/>
        <v>337.5</v>
      </c>
      <c r="AD207">
        <f t="shared" si="50"/>
        <v>0</v>
      </c>
    </row>
    <row r="208" spans="2:30">
      <c r="B208" s="3">
        <f>B207+Parameters!$B$3/60</f>
        <v>51.5</v>
      </c>
      <c r="D208">
        <f t="shared" ref="D208:D242" si="53">D207+Q207-R207</f>
        <v>0</v>
      </c>
      <c r="E208">
        <f t="shared" ref="E208:E242" si="54">E207+R207-S207</f>
        <v>0</v>
      </c>
      <c r="F208">
        <f t="shared" ref="F208:F242" si="55">F207+S207-T207</f>
        <v>0</v>
      </c>
      <c r="G208">
        <f t="shared" ref="G208:G242" si="56">G207+T207-U207</f>
        <v>0</v>
      </c>
      <c r="H208">
        <f t="shared" ref="H208:H242" si="57">H207+U207-V207</f>
        <v>0</v>
      </c>
      <c r="I208">
        <f t="shared" ref="I208:I242" si="58">I207+V207-W207</f>
        <v>0</v>
      </c>
      <c r="J208">
        <f t="shared" ref="J208:J242" si="59">J207+W207-X207</f>
        <v>0</v>
      </c>
      <c r="K208">
        <f t="shared" ref="K208:K242" si="60">K207+X207-Y207</f>
        <v>0</v>
      </c>
      <c r="L208">
        <f t="shared" ref="L208:L242" si="61">L207+Y207-Z207</f>
        <v>0</v>
      </c>
      <c r="M208" t="str">
        <f>IF(MOD(B208*60,Parameters!$F$3)&lt;Parameters!$F$4,"G","R")</f>
        <v>R</v>
      </c>
      <c r="Q208">
        <f t="shared" si="49"/>
        <v>0</v>
      </c>
      <c r="R208">
        <f>MIN(D208,Parameters!$B$13*(Parameters!$B$12-E208),Parameters!$B$11)</f>
        <v>0</v>
      </c>
      <c r="S208">
        <f>MIN(E208,Parameters!$B$13*(Parameters!$B$12-F208),Parameters!$B$11)</f>
        <v>0</v>
      </c>
      <c r="T208">
        <f>MIN(F208,Parameters!$B$13*(Parameters!$B$12-G208),Parameters!$B$11)</f>
        <v>0</v>
      </c>
      <c r="U208">
        <f>MIN(G208,Parameters!$B$13*(Parameters!$B$12-H208),Parameters!$B$11)</f>
        <v>0</v>
      </c>
      <c r="V208">
        <f>MIN(H208,Parameters!$B$13*(Parameters!$B$12-I208),Parameters!$B$11)</f>
        <v>0</v>
      </c>
      <c r="W208">
        <f>MIN(I208,Parameters!$B$13*(Parameters!$B$12-J208),Parameters!$B$11)</f>
        <v>0</v>
      </c>
      <c r="X208">
        <f>MIN(J208,Parameters!$B$13*(Parameters!$B$12-K208),Parameters!$B$11)</f>
        <v>0</v>
      </c>
      <c r="Y208">
        <f>MIN(K208,Parameters!$B$13*(Parameters!$B$12-L208),Parameters!$B$11)</f>
        <v>0</v>
      </c>
      <c r="Z208">
        <f>IF(M208="G",MIN(L208,Parameters!$B$11),0)</f>
        <v>0</v>
      </c>
      <c r="AB208">
        <f t="shared" si="51"/>
        <v>337.5</v>
      </c>
      <c r="AC208">
        <f t="shared" si="52"/>
        <v>337.5</v>
      </c>
      <c r="AD208">
        <f t="shared" si="50"/>
        <v>0</v>
      </c>
    </row>
    <row r="209" spans="2:30">
      <c r="B209" s="3">
        <f>B208+Parameters!$B$3/60</f>
        <v>51.75</v>
      </c>
      <c r="D209">
        <f t="shared" si="53"/>
        <v>0</v>
      </c>
      <c r="E209">
        <f t="shared" si="54"/>
        <v>0</v>
      </c>
      <c r="F209">
        <f t="shared" si="55"/>
        <v>0</v>
      </c>
      <c r="G209">
        <f t="shared" si="56"/>
        <v>0</v>
      </c>
      <c r="H209">
        <f t="shared" si="57"/>
        <v>0</v>
      </c>
      <c r="I209">
        <f t="shared" si="58"/>
        <v>0</v>
      </c>
      <c r="J209">
        <f t="shared" si="59"/>
        <v>0</v>
      </c>
      <c r="K209">
        <f t="shared" si="60"/>
        <v>0</v>
      </c>
      <c r="L209">
        <f t="shared" si="61"/>
        <v>0</v>
      </c>
      <c r="M209" t="str">
        <f>IF(MOD(B209*60,Parameters!$F$3)&lt;Parameters!$F$4,"G","R")</f>
        <v>R</v>
      </c>
      <c r="Q209">
        <f t="shared" si="49"/>
        <v>0</v>
      </c>
      <c r="R209">
        <f>MIN(D209,Parameters!$B$13*(Parameters!$B$12-E209),Parameters!$B$11)</f>
        <v>0</v>
      </c>
      <c r="S209">
        <f>MIN(E209,Parameters!$B$13*(Parameters!$B$12-F209),Parameters!$B$11)</f>
        <v>0</v>
      </c>
      <c r="T209">
        <f>MIN(F209,Parameters!$B$13*(Parameters!$B$12-G209),Parameters!$B$11)</f>
        <v>0</v>
      </c>
      <c r="U209">
        <f>MIN(G209,Parameters!$B$13*(Parameters!$B$12-H209),Parameters!$B$11)</f>
        <v>0</v>
      </c>
      <c r="V209">
        <f>MIN(H209,Parameters!$B$13*(Parameters!$B$12-I209),Parameters!$B$11)</f>
        <v>0</v>
      </c>
      <c r="W209">
        <f>MIN(I209,Parameters!$B$13*(Parameters!$B$12-J209),Parameters!$B$11)</f>
        <v>0</v>
      </c>
      <c r="X209">
        <f>MIN(J209,Parameters!$B$13*(Parameters!$B$12-K209),Parameters!$B$11)</f>
        <v>0</v>
      </c>
      <c r="Y209">
        <f>MIN(K209,Parameters!$B$13*(Parameters!$B$12-L209),Parameters!$B$11)</f>
        <v>0</v>
      </c>
      <c r="Z209">
        <f>IF(M209="G",MIN(L209,Parameters!$B$11),0)</f>
        <v>0</v>
      </c>
      <c r="AB209">
        <f t="shared" si="51"/>
        <v>337.5</v>
      </c>
      <c r="AC209">
        <f t="shared" si="52"/>
        <v>337.5</v>
      </c>
      <c r="AD209">
        <f t="shared" si="50"/>
        <v>0</v>
      </c>
    </row>
    <row r="210" spans="2:30">
      <c r="B210" s="3">
        <f>B209+Parameters!$B$3/60</f>
        <v>52</v>
      </c>
      <c r="D210">
        <f t="shared" si="53"/>
        <v>0</v>
      </c>
      <c r="E210">
        <f t="shared" si="54"/>
        <v>0</v>
      </c>
      <c r="F210">
        <f t="shared" si="55"/>
        <v>0</v>
      </c>
      <c r="G210">
        <f t="shared" si="56"/>
        <v>0</v>
      </c>
      <c r="H210">
        <f t="shared" si="57"/>
        <v>0</v>
      </c>
      <c r="I210">
        <f t="shared" si="58"/>
        <v>0</v>
      </c>
      <c r="J210">
        <f t="shared" si="59"/>
        <v>0</v>
      </c>
      <c r="K210">
        <f t="shared" si="60"/>
        <v>0</v>
      </c>
      <c r="L210">
        <f t="shared" si="61"/>
        <v>0</v>
      </c>
      <c r="M210" t="str">
        <f>IF(MOD(B210*60,Parameters!$F$3)&lt;Parameters!$F$4,"G","R")</f>
        <v>G</v>
      </c>
      <c r="Q210">
        <f t="shared" si="49"/>
        <v>0</v>
      </c>
      <c r="R210">
        <f>MIN(D210,Parameters!$B$13*(Parameters!$B$12-E210),Parameters!$B$11)</f>
        <v>0</v>
      </c>
      <c r="S210">
        <f>MIN(E210,Parameters!$B$13*(Parameters!$B$12-F210),Parameters!$B$11)</f>
        <v>0</v>
      </c>
      <c r="T210">
        <f>MIN(F210,Parameters!$B$13*(Parameters!$B$12-G210),Parameters!$B$11)</f>
        <v>0</v>
      </c>
      <c r="U210">
        <f>MIN(G210,Parameters!$B$13*(Parameters!$B$12-H210),Parameters!$B$11)</f>
        <v>0</v>
      </c>
      <c r="V210">
        <f>MIN(H210,Parameters!$B$13*(Parameters!$B$12-I210),Parameters!$B$11)</f>
        <v>0</v>
      </c>
      <c r="W210">
        <f>MIN(I210,Parameters!$B$13*(Parameters!$B$12-J210),Parameters!$B$11)</f>
        <v>0</v>
      </c>
      <c r="X210">
        <f>MIN(J210,Parameters!$B$13*(Parameters!$B$12-K210),Parameters!$B$11)</f>
        <v>0</v>
      </c>
      <c r="Y210">
        <f>MIN(K210,Parameters!$B$13*(Parameters!$B$12-L210),Parameters!$B$11)</f>
        <v>0</v>
      </c>
      <c r="Z210">
        <f>IF(M210="G",MIN(L210,Parameters!$B$11),0)</f>
        <v>0</v>
      </c>
      <c r="AB210">
        <f t="shared" si="51"/>
        <v>337.5</v>
      </c>
      <c r="AC210">
        <f t="shared" si="52"/>
        <v>337.5</v>
      </c>
      <c r="AD210">
        <f t="shared" si="50"/>
        <v>0</v>
      </c>
    </row>
    <row r="211" spans="2:30">
      <c r="B211" s="3">
        <f>B210+Parameters!$B$3/60</f>
        <v>52.25</v>
      </c>
      <c r="D211">
        <f t="shared" si="53"/>
        <v>0</v>
      </c>
      <c r="E211">
        <f t="shared" si="54"/>
        <v>0</v>
      </c>
      <c r="F211">
        <f t="shared" si="55"/>
        <v>0</v>
      </c>
      <c r="G211">
        <f t="shared" si="56"/>
        <v>0</v>
      </c>
      <c r="H211">
        <f t="shared" si="57"/>
        <v>0</v>
      </c>
      <c r="I211">
        <f t="shared" si="58"/>
        <v>0</v>
      </c>
      <c r="J211">
        <f t="shared" si="59"/>
        <v>0</v>
      </c>
      <c r="K211">
        <f t="shared" si="60"/>
        <v>0</v>
      </c>
      <c r="L211">
        <f t="shared" si="61"/>
        <v>0</v>
      </c>
      <c r="M211" t="str">
        <f>IF(MOD(B211*60,Parameters!$F$3)&lt;Parameters!$F$4,"G","R")</f>
        <v>R</v>
      </c>
      <c r="Q211">
        <f t="shared" si="49"/>
        <v>0</v>
      </c>
      <c r="R211">
        <f>MIN(D211,Parameters!$B$13*(Parameters!$B$12-E211),Parameters!$B$11)</f>
        <v>0</v>
      </c>
      <c r="S211">
        <f>MIN(E211,Parameters!$B$13*(Parameters!$B$12-F211),Parameters!$B$11)</f>
        <v>0</v>
      </c>
      <c r="T211">
        <f>MIN(F211,Parameters!$B$13*(Parameters!$B$12-G211),Parameters!$B$11)</f>
        <v>0</v>
      </c>
      <c r="U211">
        <f>MIN(G211,Parameters!$B$13*(Parameters!$B$12-H211),Parameters!$B$11)</f>
        <v>0</v>
      </c>
      <c r="V211">
        <f>MIN(H211,Parameters!$B$13*(Parameters!$B$12-I211),Parameters!$B$11)</f>
        <v>0</v>
      </c>
      <c r="W211">
        <f>MIN(I211,Parameters!$B$13*(Parameters!$B$12-J211),Parameters!$B$11)</f>
        <v>0</v>
      </c>
      <c r="X211">
        <f>MIN(J211,Parameters!$B$13*(Parameters!$B$12-K211),Parameters!$B$11)</f>
        <v>0</v>
      </c>
      <c r="Y211">
        <f>MIN(K211,Parameters!$B$13*(Parameters!$B$12-L211),Parameters!$B$11)</f>
        <v>0</v>
      </c>
      <c r="Z211">
        <f>IF(M211="G",MIN(L211,Parameters!$B$11),0)</f>
        <v>0</v>
      </c>
      <c r="AB211">
        <f t="shared" si="51"/>
        <v>337.5</v>
      </c>
      <c r="AC211">
        <f t="shared" si="52"/>
        <v>337.5</v>
      </c>
      <c r="AD211">
        <f t="shared" si="50"/>
        <v>0</v>
      </c>
    </row>
    <row r="212" spans="2:30">
      <c r="B212" s="3">
        <f>B211+Parameters!$B$3/60</f>
        <v>52.5</v>
      </c>
      <c r="D212">
        <f t="shared" si="53"/>
        <v>0</v>
      </c>
      <c r="E212">
        <f t="shared" si="54"/>
        <v>0</v>
      </c>
      <c r="F212">
        <f t="shared" si="55"/>
        <v>0</v>
      </c>
      <c r="G212">
        <f t="shared" si="56"/>
        <v>0</v>
      </c>
      <c r="H212">
        <f t="shared" si="57"/>
        <v>0</v>
      </c>
      <c r="I212">
        <f t="shared" si="58"/>
        <v>0</v>
      </c>
      <c r="J212">
        <f t="shared" si="59"/>
        <v>0</v>
      </c>
      <c r="K212">
        <f t="shared" si="60"/>
        <v>0</v>
      </c>
      <c r="L212">
        <f t="shared" si="61"/>
        <v>0</v>
      </c>
      <c r="M212" t="str">
        <f>IF(MOD(B212*60,Parameters!$F$3)&lt;Parameters!$F$4,"G","R")</f>
        <v>R</v>
      </c>
      <c r="Q212">
        <f t="shared" si="49"/>
        <v>0</v>
      </c>
      <c r="R212">
        <f>MIN(D212,Parameters!$B$13*(Parameters!$B$12-E212),Parameters!$B$11)</f>
        <v>0</v>
      </c>
      <c r="S212">
        <f>MIN(E212,Parameters!$B$13*(Parameters!$B$12-F212),Parameters!$B$11)</f>
        <v>0</v>
      </c>
      <c r="T212">
        <f>MIN(F212,Parameters!$B$13*(Parameters!$B$12-G212),Parameters!$B$11)</f>
        <v>0</v>
      </c>
      <c r="U212">
        <f>MIN(G212,Parameters!$B$13*(Parameters!$B$12-H212),Parameters!$B$11)</f>
        <v>0</v>
      </c>
      <c r="V212">
        <f>MIN(H212,Parameters!$B$13*(Parameters!$B$12-I212),Parameters!$B$11)</f>
        <v>0</v>
      </c>
      <c r="W212">
        <f>MIN(I212,Parameters!$B$13*(Parameters!$B$12-J212),Parameters!$B$11)</f>
        <v>0</v>
      </c>
      <c r="X212">
        <f>MIN(J212,Parameters!$B$13*(Parameters!$B$12-K212),Parameters!$B$11)</f>
        <v>0</v>
      </c>
      <c r="Y212">
        <f>MIN(K212,Parameters!$B$13*(Parameters!$B$12-L212),Parameters!$B$11)</f>
        <v>0</v>
      </c>
      <c r="Z212">
        <f>IF(M212="G",MIN(L212,Parameters!$B$11),0)</f>
        <v>0</v>
      </c>
      <c r="AB212">
        <f t="shared" si="51"/>
        <v>337.5</v>
      </c>
      <c r="AC212">
        <f t="shared" si="52"/>
        <v>337.5</v>
      </c>
      <c r="AD212">
        <f t="shared" si="50"/>
        <v>0</v>
      </c>
    </row>
    <row r="213" spans="2:30">
      <c r="B213" s="3">
        <f>B212+Parameters!$B$3/60</f>
        <v>52.75</v>
      </c>
      <c r="D213">
        <f t="shared" si="53"/>
        <v>0</v>
      </c>
      <c r="E213">
        <f t="shared" si="54"/>
        <v>0</v>
      </c>
      <c r="F213">
        <f t="shared" si="55"/>
        <v>0</v>
      </c>
      <c r="G213">
        <f t="shared" si="56"/>
        <v>0</v>
      </c>
      <c r="H213">
        <f t="shared" si="57"/>
        <v>0</v>
      </c>
      <c r="I213">
        <f t="shared" si="58"/>
        <v>0</v>
      </c>
      <c r="J213">
        <f t="shared" si="59"/>
        <v>0</v>
      </c>
      <c r="K213">
        <f t="shared" si="60"/>
        <v>0</v>
      </c>
      <c r="L213">
        <f t="shared" si="61"/>
        <v>0</v>
      </c>
      <c r="M213" t="str">
        <f>IF(MOD(B213*60,Parameters!$F$3)&lt;Parameters!$F$4,"G","R")</f>
        <v>R</v>
      </c>
      <c r="Q213">
        <f t="shared" si="49"/>
        <v>0</v>
      </c>
      <c r="R213">
        <f>MIN(D213,Parameters!$B$13*(Parameters!$B$12-E213),Parameters!$B$11)</f>
        <v>0</v>
      </c>
      <c r="S213">
        <f>MIN(E213,Parameters!$B$13*(Parameters!$B$12-F213),Parameters!$B$11)</f>
        <v>0</v>
      </c>
      <c r="T213">
        <f>MIN(F213,Parameters!$B$13*(Parameters!$B$12-G213),Parameters!$B$11)</f>
        <v>0</v>
      </c>
      <c r="U213">
        <f>MIN(G213,Parameters!$B$13*(Parameters!$B$12-H213),Parameters!$B$11)</f>
        <v>0</v>
      </c>
      <c r="V213">
        <f>MIN(H213,Parameters!$B$13*(Parameters!$B$12-I213),Parameters!$B$11)</f>
        <v>0</v>
      </c>
      <c r="W213">
        <f>MIN(I213,Parameters!$B$13*(Parameters!$B$12-J213),Parameters!$B$11)</f>
        <v>0</v>
      </c>
      <c r="X213">
        <f>MIN(J213,Parameters!$B$13*(Parameters!$B$12-K213),Parameters!$B$11)</f>
        <v>0</v>
      </c>
      <c r="Y213">
        <f>MIN(K213,Parameters!$B$13*(Parameters!$B$12-L213),Parameters!$B$11)</f>
        <v>0</v>
      </c>
      <c r="Z213">
        <f>IF(M213="G",MIN(L213,Parameters!$B$11),0)</f>
        <v>0</v>
      </c>
      <c r="AB213">
        <f t="shared" si="51"/>
        <v>337.5</v>
      </c>
      <c r="AC213">
        <f t="shared" si="52"/>
        <v>337.5</v>
      </c>
      <c r="AD213">
        <f t="shared" si="50"/>
        <v>0</v>
      </c>
    </row>
    <row r="214" spans="2:30">
      <c r="B214" s="3">
        <f>B213+Parameters!$B$3/60</f>
        <v>53</v>
      </c>
      <c r="D214">
        <f t="shared" si="53"/>
        <v>0</v>
      </c>
      <c r="E214">
        <f t="shared" si="54"/>
        <v>0</v>
      </c>
      <c r="F214">
        <f t="shared" si="55"/>
        <v>0</v>
      </c>
      <c r="G214">
        <f t="shared" si="56"/>
        <v>0</v>
      </c>
      <c r="H214">
        <f t="shared" si="57"/>
        <v>0</v>
      </c>
      <c r="I214">
        <f t="shared" si="58"/>
        <v>0</v>
      </c>
      <c r="J214">
        <f t="shared" si="59"/>
        <v>0</v>
      </c>
      <c r="K214">
        <f t="shared" si="60"/>
        <v>0</v>
      </c>
      <c r="L214">
        <f t="shared" si="61"/>
        <v>0</v>
      </c>
      <c r="M214" t="str">
        <f>IF(MOD(B214*60,Parameters!$F$3)&lt;Parameters!$F$4,"G","R")</f>
        <v>G</v>
      </c>
      <c r="Q214">
        <f t="shared" si="49"/>
        <v>0</v>
      </c>
      <c r="R214">
        <f>MIN(D214,Parameters!$B$13*(Parameters!$B$12-E214),Parameters!$B$11)</f>
        <v>0</v>
      </c>
      <c r="S214">
        <f>MIN(E214,Parameters!$B$13*(Parameters!$B$12-F214),Parameters!$B$11)</f>
        <v>0</v>
      </c>
      <c r="T214">
        <f>MIN(F214,Parameters!$B$13*(Parameters!$B$12-G214),Parameters!$B$11)</f>
        <v>0</v>
      </c>
      <c r="U214">
        <f>MIN(G214,Parameters!$B$13*(Parameters!$B$12-H214),Parameters!$B$11)</f>
        <v>0</v>
      </c>
      <c r="V214">
        <f>MIN(H214,Parameters!$B$13*(Parameters!$B$12-I214),Parameters!$B$11)</f>
        <v>0</v>
      </c>
      <c r="W214">
        <f>MIN(I214,Parameters!$B$13*(Parameters!$B$12-J214),Parameters!$B$11)</f>
        <v>0</v>
      </c>
      <c r="X214">
        <f>MIN(J214,Parameters!$B$13*(Parameters!$B$12-K214),Parameters!$B$11)</f>
        <v>0</v>
      </c>
      <c r="Y214">
        <f>MIN(K214,Parameters!$B$13*(Parameters!$B$12-L214),Parameters!$B$11)</f>
        <v>0</v>
      </c>
      <c r="Z214">
        <f>IF(M214="G",MIN(L214,Parameters!$B$11),0)</f>
        <v>0</v>
      </c>
      <c r="AB214">
        <f t="shared" si="51"/>
        <v>337.5</v>
      </c>
      <c r="AC214">
        <f t="shared" si="52"/>
        <v>337.5</v>
      </c>
      <c r="AD214">
        <f t="shared" si="50"/>
        <v>0</v>
      </c>
    </row>
    <row r="215" spans="2:30">
      <c r="B215" s="3">
        <f>B214+Parameters!$B$3/60</f>
        <v>53.25</v>
      </c>
      <c r="D215">
        <f t="shared" si="53"/>
        <v>0</v>
      </c>
      <c r="E215">
        <f t="shared" si="54"/>
        <v>0</v>
      </c>
      <c r="F215">
        <f t="shared" si="55"/>
        <v>0</v>
      </c>
      <c r="G215">
        <f t="shared" si="56"/>
        <v>0</v>
      </c>
      <c r="H215">
        <f t="shared" si="57"/>
        <v>0</v>
      </c>
      <c r="I215">
        <f t="shared" si="58"/>
        <v>0</v>
      </c>
      <c r="J215">
        <f t="shared" si="59"/>
        <v>0</v>
      </c>
      <c r="K215">
        <f t="shared" si="60"/>
        <v>0</v>
      </c>
      <c r="L215">
        <f t="shared" si="61"/>
        <v>0</v>
      </c>
      <c r="M215" t="str">
        <f>IF(MOD(B215*60,Parameters!$F$3)&lt;Parameters!$F$4,"G","R")</f>
        <v>R</v>
      </c>
      <c r="Q215">
        <f t="shared" si="49"/>
        <v>0</v>
      </c>
      <c r="R215">
        <f>MIN(D215,Parameters!$B$13*(Parameters!$B$12-E215),Parameters!$B$11)</f>
        <v>0</v>
      </c>
      <c r="S215">
        <f>MIN(E215,Parameters!$B$13*(Parameters!$B$12-F215),Parameters!$B$11)</f>
        <v>0</v>
      </c>
      <c r="T215">
        <f>MIN(F215,Parameters!$B$13*(Parameters!$B$12-G215),Parameters!$B$11)</f>
        <v>0</v>
      </c>
      <c r="U215">
        <f>MIN(G215,Parameters!$B$13*(Parameters!$B$12-H215),Parameters!$B$11)</f>
        <v>0</v>
      </c>
      <c r="V215">
        <f>MIN(H215,Parameters!$B$13*(Parameters!$B$12-I215),Parameters!$B$11)</f>
        <v>0</v>
      </c>
      <c r="W215">
        <f>MIN(I215,Parameters!$B$13*(Parameters!$B$12-J215),Parameters!$B$11)</f>
        <v>0</v>
      </c>
      <c r="X215">
        <f>MIN(J215,Parameters!$B$13*(Parameters!$B$12-K215),Parameters!$B$11)</f>
        <v>0</v>
      </c>
      <c r="Y215">
        <f>MIN(K215,Parameters!$B$13*(Parameters!$B$12-L215),Parameters!$B$11)</f>
        <v>0</v>
      </c>
      <c r="Z215">
        <f>IF(M215="G",MIN(L215,Parameters!$B$11),0)</f>
        <v>0</v>
      </c>
      <c r="AB215">
        <f t="shared" si="51"/>
        <v>337.5</v>
      </c>
      <c r="AC215">
        <f t="shared" si="52"/>
        <v>337.5</v>
      </c>
      <c r="AD215">
        <f t="shared" si="50"/>
        <v>0</v>
      </c>
    </row>
    <row r="216" spans="2:30">
      <c r="B216" s="3">
        <f>B215+Parameters!$B$3/60</f>
        <v>53.5</v>
      </c>
      <c r="D216">
        <f t="shared" si="53"/>
        <v>0</v>
      </c>
      <c r="E216">
        <f t="shared" si="54"/>
        <v>0</v>
      </c>
      <c r="F216">
        <f t="shared" si="55"/>
        <v>0</v>
      </c>
      <c r="G216">
        <f t="shared" si="56"/>
        <v>0</v>
      </c>
      <c r="H216">
        <f t="shared" si="57"/>
        <v>0</v>
      </c>
      <c r="I216">
        <f t="shared" si="58"/>
        <v>0</v>
      </c>
      <c r="J216">
        <f t="shared" si="59"/>
        <v>0</v>
      </c>
      <c r="K216">
        <f t="shared" si="60"/>
        <v>0</v>
      </c>
      <c r="L216">
        <f t="shared" si="61"/>
        <v>0</v>
      </c>
      <c r="M216" t="str">
        <f>IF(MOD(B216*60,Parameters!$F$3)&lt;Parameters!$F$4,"G","R")</f>
        <v>R</v>
      </c>
      <c r="Q216">
        <f t="shared" si="49"/>
        <v>0</v>
      </c>
      <c r="R216">
        <f>MIN(D216,Parameters!$B$13*(Parameters!$B$12-E216),Parameters!$B$11)</f>
        <v>0</v>
      </c>
      <c r="S216">
        <f>MIN(E216,Parameters!$B$13*(Parameters!$B$12-F216),Parameters!$B$11)</f>
        <v>0</v>
      </c>
      <c r="T216">
        <f>MIN(F216,Parameters!$B$13*(Parameters!$B$12-G216),Parameters!$B$11)</f>
        <v>0</v>
      </c>
      <c r="U216">
        <f>MIN(G216,Parameters!$B$13*(Parameters!$B$12-H216),Parameters!$B$11)</f>
        <v>0</v>
      </c>
      <c r="V216">
        <f>MIN(H216,Parameters!$B$13*(Parameters!$B$12-I216),Parameters!$B$11)</f>
        <v>0</v>
      </c>
      <c r="W216">
        <f>MIN(I216,Parameters!$B$13*(Parameters!$B$12-J216),Parameters!$B$11)</f>
        <v>0</v>
      </c>
      <c r="X216">
        <f>MIN(J216,Parameters!$B$13*(Parameters!$B$12-K216),Parameters!$B$11)</f>
        <v>0</v>
      </c>
      <c r="Y216">
        <f>MIN(K216,Parameters!$B$13*(Parameters!$B$12-L216),Parameters!$B$11)</f>
        <v>0</v>
      </c>
      <c r="Z216">
        <f>IF(M216="G",MIN(L216,Parameters!$B$11),0)</f>
        <v>0</v>
      </c>
      <c r="AB216">
        <f t="shared" si="51"/>
        <v>337.5</v>
      </c>
      <c r="AC216">
        <f t="shared" si="52"/>
        <v>337.5</v>
      </c>
      <c r="AD216">
        <f t="shared" si="50"/>
        <v>0</v>
      </c>
    </row>
    <row r="217" spans="2:30">
      <c r="B217" s="3">
        <f>B216+Parameters!$B$3/60</f>
        <v>53.75</v>
      </c>
      <c r="D217">
        <f t="shared" si="53"/>
        <v>0</v>
      </c>
      <c r="E217">
        <f t="shared" si="54"/>
        <v>0</v>
      </c>
      <c r="F217">
        <f t="shared" si="55"/>
        <v>0</v>
      </c>
      <c r="G217">
        <f t="shared" si="56"/>
        <v>0</v>
      </c>
      <c r="H217">
        <f t="shared" si="57"/>
        <v>0</v>
      </c>
      <c r="I217">
        <f t="shared" si="58"/>
        <v>0</v>
      </c>
      <c r="J217">
        <f t="shared" si="59"/>
        <v>0</v>
      </c>
      <c r="K217">
        <f t="shared" si="60"/>
        <v>0</v>
      </c>
      <c r="L217">
        <f t="shared" si="61"/>
        <v>0</v>
      </c>
      <c r="M217" t="str">
        <f>IF(MOD(B217*60,Parameters!$F$3)&lt;Parameters!$F$4,"G","R")</f>
        <v>R</v>
      </c>
      <c r="Q217">
        <f t="shared" si="49"/>
        <v>0</v>
      </c>
      <c r="R217">
        <f>MIN(D217,Parameters!$B$13*(Parameters!$B$12-E217),Parameters!$B$11)</f>
        <v>0</v>
      </c>
      <c r="S217">
        <f>MIN(E217,Parameters!$B$13*(Parameters!$B$12-F217),Parameters!$B$11)</f>
        <v>0</v>
      </c>
      <c r="T217">
        <f>MIN(F217,Parameters!$B$13*(Parameters!$B$12-G217),Parameters!$B$11)</f>
        <v>0</v>
      </c>
      <c r="U217">
        <f>MIN(G217,Parameters!$B$13*(Parameters!$B$12-H217),Parameters!$B$11)</f>
        <v>0</v>
      </c>
      <c r="V217">
        <f>MIN(H217,Parameters!$B$13*(Parameters!$B$12-I217),Parameters!$B$11)</f>
        <v>0</v>
      </c>
      <c r="W217">
        <f>MIN(I217,Parameters!$B$13*(Parameters!$B$12-J217),Parameters!$B$11)</f>
        <v>0</v>
      </c>
      <c r="X217">
        <f>MIN(J217,Parameters!$B$13*(Parameters!$B$12-K217),Parameters!$B$11)</f>
        <v>0</v>
      </c>
      <c r="Y217">
        <f>MIN(K217,Parameters!$B$13*(Parameters!$B$12-L217),Parameters!$B$11)</f>
        <v>0</v>
      </c>
      <c r="Z217">
        <f>IF(M217="G",MIN(L217,Parameters!$B$11),0)</f>
        <v>0</v>
      </c>
      <c r="AB217">
        <f t="shared" si="51"/>
        <v>337.5</v>
      </c>
      <c r="AC217">
        <f t="shared" si="52"/>
        <v>337.5</v>
      </c>
      <c r="AD217">
        <f t="shared" si="50"/>
        <v>0</v>
      </c>
    </row>
    <row r="218" spans="2:30">
      <c r="B218" s="3">
        <f>B217+Parameters!$B$3/60</f>
        <v>54</v>
      </c>
      <c r="D218">
        <f t="shared" si="53"/>
        <v>0</v>
      </c>
      <c r="E218">
        <f t="shared" si="54"/>
        <v>0</v>
      </c>
      <c r="F218">
        <f t="shared" si="55"/>
        <v>0</v>
      </c>
      <c r="G218">
        <f t="shared" si="56"/>
        <v>0</v>
      </c>
      <c r="H218">
        <f t="shared" si="57"/>
        <v>0</v>
      </c>
      <c r="I218">
        <f t="shared" si="58"/>
        <v>0</v>
      </c>
      <c r="J218">
        <f t="shared" si="59"/>
        <v>0</v>
      </c>
      <c r="K218">
        <f t="shared" si="60"/>
        <v>0</v>
      </c>
      <c r="L218">
        <f t="shared" si="61"/>
        <v>0</v>
      </c>
      <c r="M218" t="str">
        <f>IF(MOD(B218*60,Parameters!$F$3)&lt;Parameters!$F$4,"G","R")</f>
        <v>G</v>
      </c>
      <c r="Q218">
        <f t="shared" si="49"/>
        <v>0</v>
      </c>
      <c r="R218">
        <f>MIN(D218,Parameters!$B$13*(Parameters!$B$12-E218),Parameters!$B$11)</f>
        <v>0</v>
      </c>
      <c r="S218">
        <f>MIN(E218,Parameters!$B$13*(Parameters!$B$12-F218),Parameters!$B$11)</f>
        <v>0</v>
      </c>
      <c r="T218">
        <f>MIN(F218,Parameters!$B$13*(Parameters!$B$12-G218),Parameters!$B$11)</f>
        <v>0</v>
      </c>
      <c r="U218">
        <f>MIN(G218,Parameters!$B$13*(Parameters!$B$12-H218),Parameters!$B$11)</f>
        <v>0</v>
      </c>
      <c r="V218">
        <f>MIN(H218,Parameters!$B$13*(Parameters!$B$12-I218),Parameters!$B$11)</f>
        <v>0</v>
      </c>
      <c r="W218">
        <f>MIN(I218,Parameters!$B$13*(Parameters!$B$12-J218),Parameters!$B$11)</f>
        <v>0</v>
      </c>
      <c r="X218">
        <f>MIN(J218,Parameters!$B$13*(Parameters!$B$12-K218),Parameters!$B$11)</f>
        <v>0</v>
      </c>
      <c r="Y218">
        <f>MIN(K218,Parameters!$B$13*(Parameters!$B$12-L218),Parameters!$B$11)</f>
        <v>0</v>
      </c>
      <c r="Z218">
        <f>IF(M218="G",MIN(L218,Parameters!$B$11),0)</f>
        <v>0</v>
      </c>
      <c r="AB218">
        <f t="shared" si="51"/>
        <v>337.5</v>
      </c>
      <c r="AC218">
        <f t="shared" si="52"/>
        <v>337.5</v>
      </c>
      <c r="AD218">
        <f t="shared" si="50"/>
        <v>0</v>
      </c>
    </row>
    <row r="219" spans="2:30">
      <c r="B219" s="3">
        <f>B218+Parameters!$B$3/60</f>
        <v>54.25</v>
      </c>
      <c r="D219">
        <f t="shared" si="53"/>
        <v>0</v>
      </c>
      <c r="E219">
        <f t="shared" si="54"/>
        <v>0</v>
      </c>
      <c r="F219">
        <f t="shared" si="55"/>
        <v>0</v>
      </c>
      <c r="G219">
        <f t="shared" si="56"/>
        <v>0</v>
      </c>
      <c r="H219">
        <f t="shared" si="57"/>
        <v>0</v>
      </c>
      <c r="I219">
        <f t="shared" si="58"/>
        <v>0</v>
      </c>
      <c r="J219">
        <f t="shared" si="59"/>
        <v>0</v>
      </c>
      <c r="K219">
        <f t="shared" si="60"/>
        <v>0</v>
      </c>
      <c r="L219">
        <f t="shared" si="61"/>
        <v>0</v>
      </c>
      <c r="M219" t="str">
        <f>IF(MOD(B219*60,Parameters!$F$3)&lt;Parameters!$F$4,"G","R")</f>
        <v>R</v>
      </c>
      <c r="Q219">
        <f t="shared" si="49"/>
        <v>0</v>
      </c>
      <c r="R219">
        <f>MIN(D219,Parameters!$B$13*(Parameters!$B$12-E219),Parameters!$B$11)</f>
        <v>0</v>
      </c>
      <c r="S219">
        <f>MIN(E219,Parameters!$B$13*(Parameters!$B$12-F219),Parameters!$B$11)</f>
        <v>0</v>
      </c>
      <c r="T219">
        <f>MIN(F219,Parameters!$B$13*(Parameters!$B$12-G219),Parameters!$B$11)</f>
        <v>0</v>
      </c>
      <c r="U219">
        <f>MIN(G219,Parameters!$B$13*(Parameters!$B$12-H219),Parameters!$B$11)</f>
        <v>0</v>
      </c>
      <c r="V219">
        <f>MIN(H219,Parameters!$B$13*(Parameters!$B$12-I219),Parameters!$B$11)</f>
        <v>0</v>
      </c>
      <c r="W219">
        <f>MIN(I219,Parameters!$B$13*(Parameters!$B$12-J219),Parameters!$B$11)</f>
        <v>0</v>
      </c>
      <c r="X219">
        <f>MIN(J219,Parameters!$B$13*(Parameters!$B$12-K219),Parameters!$B$11)</f>
        <v>0</v>
      </c>
      <c r="Y219">
        <f>MIN(K219,Parameters!$B$13*(Parameters!$B$12-L219),Parameters!$B$11)</f>
        <v>0</v>
      </c>
      <c r="Z219">
        <f>IF(M219="G",MIN(L219,Parameters!$B$11),0)</f>
        <v>0</v>
      </c>
      <c r="AB219">
        <f t="shared" si="51"/>
        <v>337.5</v>
      </c>
      <c r="AC219">
        <f t="shared" si="52"/>
        <v>337.5</v>
      </c>
      <c r="AD219">
        <f t="shared" si="50"/>
        <v>0</v>
      </c>
    </row>
    <row r="220" spans="2:30">
      <c r="B220" s="3">
        <f>B219+Parameters!$B$3/60</f>
        <v>54.5</v>
      </c>
      <c r="D220">
        <f t="shared" si="53"/>
        <v>0</v>
      </c>
      <c r="E220">
        <f t="shared" si="54"/>
        <v>0</v>
      </c>
      <c r="F220">
        <f t="shared" si="55"/>
        <v>0</v>
      </c>
      <c r="G220">
        <f t="shared" si="56"/>
        <v>0</v>
      </c>
      <c r="H220">
        <f t="shared" si="57"/>
        <v>0</v>
      </c>
      <c r="I220">
        <f t="shared" si="58"/>
        <v>0</v>
      </c>
      <c r="J220">
        <f t="shared" si="59"/>
        <v>0</v>
      </c>
      <c r="K220">
        <f t="shared" si="60"/>
        <v>0</v>
      </c>
      <c r="L220">
        <f t="shared" si="61"/>
        <v>0</v>
      </c>
      <c r="M220" t="str">
        <f>IF(MOD(B220*60,Parameters!$F$3)&lt;Parameters!$F$4,"G","R")</f>
        <v>R</v>
      </c>
      <c r="Q220">
        <f t="shared" si="49"/>
        <v>0</v>
      </c>
      <c r="R220">
        <f>MIN(D220,Parameters!$B$13*(Parameters!$B$12-E220),Parameters!$B$11)</f>
        <v>0</v>
      </c>
      <c r="S220">
        <f>MIN(E220,Parameters!$B$13*(Parameters!$B$12-F220),Parameters!$B$11)</f>
        <v>0</v>
      </c>
      <c r="T220">
        <f>MIN(F220,Parameters!$B$13*(Parameters!$B$12-G220),Parameters!$B$11)</f>
        <v>0</v>
      </c>
      <c r="U220">
        <f>MIN(G220,Parameters!$B$13*(Parameters!$B$12-H220),Parameters!$B$11)</f>
        <v>0</v>
      </c>
      <c r="V220">
        <f>MIN(H220,Parameters!$B$13*(Parameters!$B$12-I220),Parameters!$B$11)</f>
        <v>0</v>
      </c>
      <c r="W220">
        <f>MIN(I220,Parameters!$B$13*(Parameters!$B$12-J220),Parameters!$B$11)</f>
        <v>0</v>
      </c>
      <c r="X220">
        <f>MIN(J220,Parameters!$B$13*(Parameters!$B$12-K220),Parameters!$B$11)</f>
        <v>0</v>
      </c>
      <c r="Y220">
        <f>MIN(K220,Parameters!$B$13*(Parameters!$B$12-L220),Parameters!$B$11)</f>
        <v>0</v>
      </c>
      <c r="Z220">
        <f>IF(M220="G",MIN(L220,Parameters!$B$11),0)</f>
        <v>0</v>
      </c>
      <c r="AB220">
        <f t="shared" si="51"/>
        <v>337.5</v>
      </c>
      <c r="AC220">
        <f t="shared" si="52"/>
        <v>337.5</v>
      </c>
      <c r="AD220">
        <f t="shared" si="50"/>
        <v>0</v>
      </c>
    </row>
    <row r="221" spans="2:30">
      <c r="B221" s="3">
        <f>B220+Parameters!$B$3/60</f>
        <v>54.75</v>
      </c>
      <c r="D221">
        <f t="shared" si="53"/>
        <v>0</v>
      </c>
      <c r="E221">
        <f t="shared" si="54"/>
        <v>0</v>
      </c>
      <c r="F221">
        <f t="shared" si="55"/>
        <v>0</v>
      </c>
      <c r="G221">
        <f t="shared" si="56"/>
        <v>0</v>
      </c>
      <c r="H221">
        <f t="shared" si="57"/>
        <v>0</v>
      </c>
      <c r="I221">
        <f t="shared" si="58"/>
        <v>0</v>
      </c>
      <c r="J221">
        <f t="shared" si="59"/>
        <v>0</v>
      </c>
      <c r="K221">
        <f t="shared" si="60"/>
        <v>0</v>
      </c>
      <c r="L221">
        <f t="shared" si="61"/>
        <v>0</v>
      </c>
      <c r="M221" t="str">
        <f>IF(MOD(B221*60,Parameters!$F$3)&lt;Parameters!$F$4,"G","R")</f>
        <v>R</v>
      </c>
      <c r="Q221">
        <f t="shared" si="49"/>
        <v>0</v>
      </c>
      <c r="R221">
        <f>MIN(D221,Parameters!$B$13*(Parameters!$B$12-E221),Parameters!$B$11)</f>
        <v>0</v>
      </c>
      <c r="S221">
        <f>MIN(E221,Parameters!$B$13*(Parameters!$B$12-F221),Parameters!$B$11)</f>
        <v>0</v>
      </c>
      <c r="T221">
        <f>MIN(F221,Parameters!$B$13*(Parameters!$B$12-G221),Parameters!$B$11)</f>
        <v>0</v>
      </c>
      <c r="U221">
        <f>MIN(G221,Parameters!$B$13*(Parameters!$B$12-H221),Parameters!$B$11)</f>
        <v>0</v>
      </c>
      <c r="V221">
        <f>MIN(H221,Parameters!$B$13*(Parameters!$B$12-I221),Parameters!$B$11)</f>
        <v>0</v>
      </c>
      <c r="W221">
        <f>MIN(I221,Parameters!$B$13*(Parameters!$B$12-J221),Parameters!$B$11)</f>
        <v>0</v>
      </c>
      <c r="X221">
        <f>MIN(J221,Parameters!$B$13*(Parameters!$B$12-K221),Parameters!$B$11)</f>
        <v>0</v>
      </c>
      <c r="Y221">
        <f>MIN(K221,Parameters!$B$13*(Parameters!$B$12-L221),Parameters!$B$11)</f>
        <v>0</v>
      </c>
      <c r="Z221">
        <f>IF(M221="G",MIN(L221,Parameters!$B$11),0)</f>
        <v>0</v>
      </c>
      <c r="AB221">
        <f t="shared" si="51"/>
        <v>337.5</v>
      </c>
      <c r="AC221">
        <f t="shared" si="52"/>
        <v>337.5</v>
      </c>
      <c r="AD221">
        <f t="shared" si="50"/>
        <v>0</v>
      </c>
    </row>
    <row r="222" spans="2:30">
      <c r="B222" s="3">
        <f>B221+Parameters!$B$3/60</f>
        <v>55</v>
      </c>
      <c r="D222">
        <f t="shared" si="53"/>
        <v>0</v>
      </c>
      <c r="E222">
        <f t="shared" si="54"/>
        <v>0</v>
      </c>
      <c r="F222">
        <f t="shared" si="55"/>
        <v>0</v>
      </c>
      <c r="G222">
        <f t="shared" si="56"/>
        <v>0</v>
      </c>
      <c r="H222">
        <f t="shared" si="57"/>
        <v>0</v>
      </c>
      <c r="I222">
        <f t="shared" si="58"/>
        <v>0</v>
      </c>
      <c r="J222">
        <f t="shared" si="59"/>
        <v>0</v>
      </c>
      <c r="K222">
        <f t="shared" si="60"/>
        <v>0</v>
      </c>
      <c r="L222">
        <f t="shared" si="61"/>
        <v>0</v>
      </c>
      <c r="M222" t="str">
        <f>IF(MOD(B222*60,Parameters!$F$3)&lt;Parameters!$F$4,"G","R")</f>
        <v>G</v>
      </c>
      <c r="Q222">
        <f t="shared" si="49"/>
        <v>0</v>
      </c>
      <c r="R222">
        <f>MIN(D222,Parameters!$B$13*(Parameters!$B$12-E222),Parameters!$B$11)</f>
        <v>0</v>
      </c>
      <c r="S222">
        <f>MIN(E222,Parameters!$B$13*(Parameters!$B$12-F222),Parameters!$B$11)</f>
        <v>0</v>
      </c>
      <c r="T222">
        <f>MIN(F222,Parameters!$B$13*(Parameters!$B$12-G222),Parameters!$B$11)</f>
        <v>0</v>
      </c>
      <c r="U222">
        <f>MIN(G222,Parameters!$B$13*(Parameters!$B$12-H222),Parameters!$B$11)</f>
        <v>0</v>
      </c>
      <c r="V222">
        <f>MIN(H222,Parameters!$B$13*(Parameters!$B$12-I222),Parameters!$B$11)</f>
        <v>0</v>
      </c>
      <c r="W222">
        <f>MIN(I222,Parameters!$B$13*(Parameters!$B$12-J222),Parameters!$B$11)</f>
        <v>0</v>
      </c>
      <c r="X222">
        <f>MIN(J222,Parameters!$B$13*(Parameters!$B$12-K222),Parameters!$B$11)</f>
        <v>0</v>
      </c>
      <c r="Y222">
        <f>MIN(K222,Parameters!$B$13*(Parameters!$B$12-L222),Parameters!$B$11)</f>
        <v>0</v>
      </c>
      <c r="Z222">
        <f>IF(M222="G",MIN(L222,Parameters!$B$11),0)</f>
        <v>0</v>
      </c>
      <c r="AB222">
        <f t="shared" si="51"/>
        <v>337.5</v>
      </c>
      <c r="AC222">
        <f t="shared" si="52"/>
        <v>337.5</v>
      </c>
      <c r="AD222">
        <f t="shared" si="50"/>
        <v>0</v>
      </c>
    </row>
    <row r="223" spans="2:30">
      <c r="B223" s="3">
        <f>B222+Parameters!$B$3/60</f>
        <v>55.25</v>
      </c>
      <c r="D223">
        <f t="shared" si="53"/>
        <v>0</v>
      </c>
      <c r="E223">
        <f t="shared" si="54"/>
        <v>0</v>
      </c>
      <c r="F223">
        <f t="shared" si="55"/>
        <v>0</v>
      </c>
      <c r="G223">
        <f t="shared" si="56"/>
        <v>0</v>
      </c>
      <c r="H223">
        <f t="shared" si="57"/>
        <v>0</v>
      </c>
      <c r="I223">
        <f t="shared" si="58"/>
        <v>0</v>
      </c>
      <c r="J223">
        <f t="shared" si="59"/>
        <v>0</v>
      </c>
      <c r="K223">
        <f t="shared" si="60"/>
        <v>0</v>
      </c>
      <c r="L223">
        <f t="shared" si="61"/>
        <v>0</v>
      </c>
      <c r="M223" t="str">
        <f>IF(MOD(B223*60,Parameters!$F$3)&lt;Parameters!$F$4,"G","R")</f>
        <v>R</v>
      </c>
      <c r="Q223">
        <f t="shared" si="49"/>
        <v>0</v>
      </c>
      <c r="R223">
        <f>MIN(D223,Parameters!$B$13*(Parameters!$B$12-E223),Parameters!$B$11)</f>
        <v>0</v>
      </c>
      <c r="S223">
        <f>MIN(E223,Parameters!$B$13*(Parameters!$B$12-F223),Parameters!$B$11)</f>
        <v>0</v>
      </c>
      <c r="T223">
        <f>MIN(F223,Parameters!$B$13*(Parameters!$B$12-G223),Parameters!$B$11)</f>
        <v>0</v>
      </c>
      <c r="U223">
        <f>MIN(G223,Parameters!$B$13*(Parameters!$B$12-H223),Parameters!$B$11)</f>
        <v>0</v>
      </c>
      <c r="V223">
        <f>MIN(H223,Parameters!$B$13*(Parameters!$B$12-I223),Parameters!$B$11)</f>
        <v>0</v>
      </c>
      <c r="W223">
        <f>MIN(I223,Parameters!$B$13*(Parameters!$B$12-J223),Parameters!$B$11)</f>
        <v>0</v>
      </c>
      <c r="X223">
        <f>MIN(J223,Parameters!$B$13*(Parameters!$B$12-K223),Parameters!$B$11)</f>
        <v>0</v>
      </c>
      <c r="Y223">
        <f>MIN(K223,Parameters!$B$13*(Parameters!$B$12-L223),Parameters!$B$11)</f>
        <v>0</v>
      </c>
      <c r="Z223">
        <f>IF(M223="G",MIN(L223,Parameters!$B$11),0)</f>
        <v>0</v>
      </c>
      <c r="AB223">
        <f t="shared" si="51"/>
        <v>337.5</v>
      </c>
      <c r="AC223">
        <f t="shared" si="52"/>
        <v>337.5</v>
      </c>
      <c r="AD223">
        <f t="shared" si="50"/>
        <v>0</v>
      </c>
    </row>
    <row r="224" spans="2:30">
      <c r="B224" s="3">
        <f>B223+Parameters!$B$3/60</f>
        <v>55.5</v>
      </c>
      <c r="D224">
        <f t="shared" si="53"/>
        <v>0</v>
      </c>
      <c r="E224">
        <f t="shared" si="54"/>
        <v>0</v>
      </c>
      <c r="F224">
        <f t="shared" si="55"/>
        <v>0</v>
      </c>
      <c r="G224">
        <f t="shared" si="56"/>
        <v>0</v>
      </c>
      <c r="H224">
        <f t="shared" si="57"/>
        <v>0</v>
      </c>
      <c r="I224">
        <f t="shared" si="58"/>
        <v>0</v>
      </c>
      <c r="J224">
        <f t="shared" si="59"/>
        <v>0</v>
      </c>
      <c r="K224">
        <f t="shared" si="60"/>
        <v>0</v>
      </c>
      <c r="L224">
        <f t="shared" si="61"/>
        <v>0</v>
      </c>
      <c r="M224" t="str">
        <f>IF(MOD(B224*60,Parameters!$F$3)&lt;Parameters!$F$4,"G","R")</f>
        <v>R</v>
      </c>
      <c r="Q224">
        <f t="shared" si="49"/>
        <v>0</v>
      </c>
      <c r="R224">
        <f>MIN(D224,Parameters!$B$13*(Parameters!$B$12-E224),Parameters!$B$11)</f>
        <v>0</v>
      </c>
      <c r="S224">
        <f>MIN(E224,Parameters!$B$13*(Parameters!$B$12-F224),Parameters!$B$11)</f>
        <v>0</v>
      </c>
      <c r="T224">
        <f>MIN(F224,Parameters!$B$13*(Parameters!$B$12-G224),Parameters!$B$11)</f>
        <v>0</v>
      </c>
      <c r="U224">
        <f>MIN(G224,Parameters!$B$13*(Parameters!$B$12-H224),Parameters!$B$11)</f>
        <v>0</v>
      </c>
      <c r="V224">
        <f>MIN(H224,Parameters!$B$13*(Parameters!$B$12-I224),Parameters!$B$11)</f>
        <v>0</v>
      </c>
      <c r="W224">
        <f>MIN(I224,Parameters!$B$13*(Parameters!$B$12-J224),Parameters!$B$11)</f>
        <v>0</v>
      </c>
      <c r="X224">
        <f>MIN(J224,Parameters!$B$13*(Parameters!$B$12-K224),Parameters!$B$11)</f>
        <v>0</v>
      </c>
      <c r="Y224">
        <f>MIN(K224,Parameters!$B$13*(Parameters!$B$12-L224),Parameters!$B$11)</f>
        <v>0</v>
      </c>
      <c r="Z224">
        <f>IF(M224="G",MIN(L224,Parameters!$B$11),0)</f>
        <v>0</v>
      </c>
      <c r="AB224">
        <f t="shared" si="51"/>
        <v>337.5</v>
      </c>
      <c r="AC224">
        <f t="shared" si="52"/>
        <v>337.5</v>
      </c>
      <c r="AD224">
        <f t="shared" si="50"/>
        <v>0</v>
      </c>
    </row>
    <row r="225" spans="2:30">
      <c r="B225" s="3">
        <f>B224+Parameters!$B$3/60</f>
        <v>55.75</v>
      </c>
      <c r="D225">
        <f t="shared" si="53"/>
        <v>0</v>
      </c>
      <c r="E225">
        <f t="shared" si="54"/>
        <v>0</v>
      </c>
      <c r="F225">
        <f t="shared" si="55"/>
        <v>0</v>
      </c>
      <c r="G225">
        <f t="shared" si="56"/>
        <v>0</v>
      </c>
      <c r="H225">
        <f t="shared" si="57"/>
        <v>0</v>
      </c>
      <c r="I225">
        <f t="shared" si="58"/>
        <v>0</v>
      </c>
      <c r="J225">
        <f t="shared" si="59"/>
        <v>0</v>
      </c>
      <c r="K225">
        <f t="shared" si="60"/>
        <v>0</v>
      </c>
      <c r="L225">
        <f t="shared" si="61"/>
        <v>0</v>
      </c>
      <c r="M225" t="str">
        <f>IF(MOD(B225*60,Parameters!$F$3)&lt;Parameters!$F$4,"G","R")</f>
        <v>R</v>
      </c>
      <c r="Q225">
        <f t="shared" si="49"/>
        <v>0</v>
      </c>
      <c r="R225">
        <f>MIN(D225,Parameters!$B$13*(Parameters!$B$12-E225),Parameters!$B$11)</f>
        <v>0</v>
      </c>
      <c r="S225">
        <f>MIN(E225,Parameters!$B$13*(Parameters!$B$12-F225),Parameters!$B$11)</f>
        <v>0</v>
      </c>
      <c r="T225">
        <f>MIN(F225,Parameters!$B$13*(Parameters!$B$12-G225),Parameters!$B$11)</f>
        <v>0</v>
      </c>
      <c r="U225">
        <f>MIN(G225,Parameters!$B$13*(Parameters!$B$12-H225),Parameters!$B$11)</f>
        <v>0</v>
      </c>
      <c r="V225">
        <f>MIN(H225,Parameters!$B$13*(Parameters!$B$12-I225),Parameters!$B$11)</f>
        <v>0</v>
      </c>
      <c r="W225">
        <f>MIN(I225,Parameters!$B$13*(Parameters!$B$12-J225),Parameters!$B$11)</f>
        <v>0</v>
      </c>
      <c r="X225">
        <f>MIN(J225,Parameters!$B$13*(Parameters!$B$12-K225),Parameters!$B$11)</f>
        <v>0</v>
      </c>
      <c r="Y225">
        <f>MIN(K225,Parameters!$B$13*(Parameters!$B$12-L225),Parameters!$B$11)</f>
        <v>0</v>
      </c>
      <c r="Z225">
        <f>IF(M225="G",MIN(L225,Parameters!$B$11),0)</f>
        <v>0</v>
      </c>
      <c r="AB225">
        <f t="shared" si="51"/>
        <v>337.5</v>
      </c>
      <c r="AC225">
        <f t="shared" si="52"/>
        <v>337.5</v>
      </c>
      <c r="AD225">
        <f t="shared" si="50"/>
        <v>0</v>
      </c>
    </row>
    <row r="226" spans="2:30">
      <c r="B226" s="3">
        <f>B225+Parameters!$B$3/60</f>
        <v>56</v>
      </c>
      <c r="D226">
        <f t="shared" si="53"/>
        <v>0</v>
      </c>
      <c r="E226">
        <f t="shared" si="54"/>
        <v>0</v>
      </c>
      <c r="F226">
        <f t="shared" si="55"/>
        <v>0</v>
      </c>
      <c r="G226">
        <f t="shared" si="56"/>
        <v>0</v>
      </c>
      <c r="H226">
        <f t="shared" si="57"/>
        <v>0</v>
      </c>
      <c r="I226">
        <f t="shared" si="58"/>
        <v>0</v>
      </c>
      <c r="J226">
        <f t="shared" si="59"/>
        <v>0</v>
      </c>
      <c r="K226">
        <f t="shared" si="60"/>
        <v>0</v>
      </c>
      <c r="L226">
        <f t="shared" si="61"/>
        <v>0</v>
      </c>
      <c r="M226" t="str">
        <f>IF(MOD(B226*60,Parameters!$F$3)&lt;Parameters!$F$4,"G","R")</f>
        <v>G</v>
      </c>
      <c r="Q226">
        <f t="shared" si="49"/>
        <v>0</v>
      </c>
      <c r="R226">
        <f>MIN(D226,Parameters!$B$13*(Parameters!$B$12-E226),Parameters!$B$11)</f>
        <v>0</v>
      </c>
      <c r="S226">
        <f>MIN(E226,Parameters!$B$13*(Parameters!$B$12-F226),Parameters!$B$11)</f>
        <v>0</v>
      </c>
      <c r="T226">
        <f>MIN(F226,Parameters!$B$13*(Parameters!$B$12-G226),Parameters!$B$11)</f>
        <v>0</v>
      </c>
      <c r="U226">
        <f>MIN(G226,Parameters!$B$13*(Parameters!$B$12-H226),Parameters!$B$11)</f>
        <v>0</v>
      </c>
      <c r="V226">
        <f>MIN(H226,Parameters!$B$13*(Parameters!$B$12-I226),Parameters!$B$11)</f>
        <v>0</v>
      </c>
      <c r="W226">
        <f>MIN(I226,Parameters!$B$13*(Parameters!$B$12-J226),Parameters!$B$11)</f>
        <v>0</v>
      </c>
      <c r="X226">
        <f>MIN(J226,Parameters!$B$13*(Parameters!$B$12-K226),Parameters!$B$11)</f>
        <v>0</v>
      </c>
      <c r="Y226">
        <f>MIN(K226,Parameters!$B$13*(Parameters!$B$12-L226),Parameters!$B$11)</f>
        <v>0</v>
      </c>
      <c r="Z226">
        <f>IF(M226="G",MIN(L226,Parameters!$B$11),0)</f>
        <v>0</v>
      </c>
      <c r="AB226">
        <f t="shared" si="51"/>
        <v>337.5</v>
      </c>
      <c r="AC226">
        <f t="shared" si="52"/>
        <v>337.5</v>
      </c>
      <c r="AD226">
        <f t="shared" si="50"/>
        <v>0</v>
      </c>
    </row>
    <row r="227" spans="2:30">
      <c r="B227" s="3">
        <f>B226+Parameters!$B$3/60</f>
        <v>56.25</v>
      </c>
      <c r="D227">
        <f t="shared" si="53"/>
        <v>0</v>
      </c>
      <c r="E227">
        <f t="shared" si="54"/>
        <v>0</v>
      </c>
      <c r="F227">
        <f t="shared" si="55"/>
        <v>0</v>
      </c>
      <c r="G227">
        <f t="shared" si="56"/>
        <v>0</v>
      </c>
      <c r="H227">
        <f t="shared" si="57"/>
        <v>0</v>
      </c>
      <c r="I227">
        <f t="shared" si="58"/>
        <v>0</v>
      </c>
      <c r="J227">
        <f t="shared" si="59"/>
        <v>0</v>
      </c>
      <c r="K227">
        <f t="shared" si="60"/>
        <v>0</v>
      </c>
      <c r="L227">
        <f t="shared" si="61"/>
        <v>0</v>
      </c>
      <c r="M227" t="str">
        <f>IF(MOD(B227*60,Parameters!$F$3)&lt;Parameters!$F$4,"G","R")</f>
        <v>R</v>
      </c>
      <c r="Q227">
        <f t="shared" si="49"/>
        <v>0</v>
      </c>
      <c r="R227">
        <f>MIN(D227,Parameters!$B$13*(Parameters!$B$12-E227),Parameters!$B$11)</f>
        <v>0</v>
      </c>
      <c r="S227">
        <f>MIN(E227,Parameters!$B$13*(Parameters!$B$12-F227),Parameters!$B$11)</f>
        <v>0</v>
      </c>
      <c r="T227">
        <f>MIN(F227,Parameters!$B$13*(Parameters!$B$12-G227),Parameters!$B$11)</f>
        <v>0</v>
      </c>
      <c r="U227">
        <f>MIN(G227,Parameters!$B$13*(Parameters!$B$12-H227),Parameters!$B$11)</f>
        <v>0</v>
      </c>
      <c r="V227">
        <f>MIN(H227,Parameters!$B$13*(Parameters!$B$12-I227),Parameters!$B$11)</f>
        <v>0</v>
      </c>
      <c r="W227">
        <f>MIN(I227,Parameters!$B$13*(Parameters!$B$12-J227),Parameters!$B$11)</f>
        <v>0</v>
      </c>
      <c r="X227">
        <f>MIN(J227,Parameters!$B$13*(Parameters!$B$12-K227),Parameters!$B$11)</f>
        <v>0</v>
      </c>
      <c r="Y227">
        <f>MIN(K227,Parameters!$B$13*(Parameters!$B$12-L227),Parameters!$B$11)</f>
        <v>0</v>
      </c>
      <c r="Z227">
        <f>IF(M227="G",MIN(L227,Parameters!$B$11),0)</f>
        <v>0</v>
      </c>
      <c r="AB227">
        <f t="shared" si="51"/>
        <v>337.5</v>
      </c>
      <c r="AC227">
        <f t="shared" si="52"/>
        <v>337.5</v>
      </c>
      <c r="AD227">
        <f t="shared" si="50"/>
        <v>0</v>
      </c>
    </row>
    <row r="228" spans="2:30">
      <c r="B228" s="3">
        <f>B227+Parameters!$B$3/60</f>
        <v>56.5</v>
      </c>
      <c r="D228">
        <f t="shared" si="53"/>
        <v>0</v>
      </c>
      <c r="E228">
        <f t="shared" si="54"/>
        <v>0</v>
      </c>
      <c r="F228">
        <f t="shared" si="55"/>
        <v>0</v>
      </c>
      <c r="G228">
        <f t="shared" si="56"/>
        <v>0</v>
      </c>
      <c r="H228">
        <f t="shared" si="57"/>
        <v>0</v>
      </c>
      <c r="I228">
        <f t="shared" si="58"/>
        <v>0</v>
      </c>
      <c r="J228">
        <f t="shared" si="59"/>
        <v>0</v>
      </c>
      <c r="K228">
        <f t="shared" si="60"/>
        <v>0</v>
      </c>
      <c r="L228">
        <f t="shared" si="61"/>
        <v>0</v>
      </c>
      <c r="M228" t="str">
        <f>IF(MOD(B228*60,Parameters!$F$3)&lt;Parameters!$F$4,"G","R")</f>
        <v>R</v>
      </c>
      <c r="Q228">
        <f t="shared" si="49"/>
        <v>0</v>
      </c>
      <c r="R228">
        <f>MIN(D228,Parameters!$B$13*(Parameters!$B$12-E228),Parameters!$B$11)</f>
        <v>0</v>
      </c>
      <c r="S228">
        <f>MIN(E228,Parameters!$B$13*(Parameters!$B$12-F228),Parameters!$B$11)</f>
        <v>0</v>
      </c>
      <c r="T228">
        <f>MIN(F228,Parameters!$B$13*(Parameters!$B$12-G228),Parameters!$B$11)</f>
        <v>0</v>
      </c>
      <c r="U228">
        <f>MIN(G228,Parameters!$B$13*(Parameters!$B$12-H228),Parameters!$B$11)</f>
        <v>0</v>
      </c>
      <c r="V228">
        <f>MIN(H228,Parameters!$B$13*(Parameters!$B$12-I228),Parameters!$B$11)</f>
        <v>0</v>
      </c>
      <c r="W228">
        <f>MIN(I228,Parameters!$B$13*(Parameters!$B$12-J228),Parameters!$B$11)</f>
        <v>0</v>
      </c>
      <c r="X228">
        <f>MIN(J228,Parameters!$B$13*(Parameters!$B$12-K228),Parameters!$B$11)</f>
        <v>0</v>
      </c>
      <c r="Y228">
        <f>MIN(K228,Parameters!$B$13*(Parameters!$B$12-L228),Parameters!$B$11)</f>
        <v>0</v>
      </c>
      <c r="Z228">
        <f>IF(M228="G",MIN(L228,Parameters!$B$11),0)</f>
        <v>0</v>
      </c>
      <c r="AB228">
        <f t="shared" si="51"/>
        <v>337.5</v>
      </c>
      <c r="AC228">
        <f t="shared" si="52"/>
        <v>337.5</v>
      </c>
      <c r="AD228">
        <f t="shared" si="50"/>
        <v>0</v>
      </c>
    </row>
    <row r="229" spans="2:30">
      <c r="B229" s="3">
        <f>B228+Parameters!$B$3/60</f>
        <v>56.75</v>
      </c>
      <c r="D229">
        <f t="shared" si="53"/>
        <v>0</v>
      </c>
      <c r="E229">
        <f t="shared" si="54"/>
        <v>0</v>
      </c>
      <c r="F229">
        <f t="shared" si="55"/>
        <v>0</v>
      </c>
      <c r="G229">
        <f t="shared" si="56"/>
        <v>0</v>
      </c>
      <c r="H229">
        <f t="shared" si="57"/>
        <v>0</v>
      </c>
      <c r="I229">
        <f t="shared" si="58"/>
        <v>0</v>
      </c>
      <c r="J229">
        <f t="shared" si="59"/>
        <v>0</v>
      </c>
      <c r="K229">
        <f t="shared" si="60"/>
        <v>0</v>
      </c>
      <c r="L229">
        <f t="shared" si="61"/>
        <v>0</v>
      </c>
      <c r="M229" t="str">
        <f>IF(MOD(B229*60,Parameters!$F$3)&lt;Parameters!$F$4,"G","R")</f>
        <v>R</v>
      </c>
      <c r="Q229">
        <f t="shared" si="49"/>
        <v>0</v>
      </c>
      <c r="R229">
        <f>MIN(D229,Parameters!$B$13*(Parameters!$B$12-E229),Parameters!$B$11)</f>
        <v>0</v>
      </c>
      <c r="S229">
        <f>MIN(E229,Parameters!$B$13*(Parameters!$B$12-F229),Parameters!$B$11)</f>
        <v>0</v>
      </c>
      <c r="T229">
        <f>MIN(F229,Parameters!$B$13*(Parameters!$B$12-G229),Parameters!$B$11)</f>
        <v>0</v>
      </c>
      <c r="U229">
        <f>MIN(G229,Parameters!$B$13*(Parameters!$B$12-H229),Parameters!$B$11)</f>
        <v>0</v>
      </c>
      <c r="V229">
        <f>MIN(H229,Parameters!$B$13*(Parameters!$B$12-I229),Parameters!$B$11)</f>
        <v>0</v>
      </c>
      <c r="W229">
        <f>MIN(I229,Parameters!$B$13*(Parameters!$B$12-J229),Parameters!$B$11)</f>
        <v>0</v>
      </c>
      <c r="X229">
        <f>MIN(J229,Parameters!$B$13*(Parameters!$B$12-K229),Parameters!$B$11)</f>
        <v>0</v>
      </c>
      <c r="Y229">
        <f>MIN(K229,Parameters!$B$13*(Parameters!$B$12-L229),Parameters!$B$11)</f>
        <v>0</v>
      </c>
      <c r="Z229">
        <f>IF(M229="G",MIN(L229,Parameters!$B$11),0)</f>
        <v>0</v>
      </c>
      <c r="AB229">
        <f t="shared" si="51"/>
        <v>337.5</v>
      </c>
      <c r="AC229">
        <f t="shared" si="52"/>
        <v>337.5</v>
      </c>
      <c r="AD229">
        <f t="shared" si="50"/>
        <v>0</v>
      </c>
    </row>
    <row r="230" spans="2:30">
      <c r="B230" s="3">
        <f>B229+Parameters!$B$3/60</f>
        <v>57</v>
      </c>
      <c r="D230">
        <f t="shared" si="53"/>
        <v>0</v>
      </c>
      <c r="E230">
        <f t="shared" si="54"/>
        <v>0</v>
      </c>
      <c r="F230">
        <f t="shared" si="55"/>
        <v>0</v>
      </c>
      <c r="G230">
        <f t="shared" si="56"/>
        <v>0</v>
      </c>
      <c r="H230">
        <f t="shared" si="57"/>
        <v>0</v>
      </c>
      <c r="I230">
        <f t="shared" si="58"/>
        <v>0</v>
      </c>
      <c r="J230">
        <f t="shared" si="59"/>
        <v>0</v>
      </c>
      <c r="K230">
        <f t="shared" si="60"/>
        <v>0</v>
      </c>
      <c r="L230">
        <f t="shared" si="61"/>
        <v>0</v>
      </c>
      <c r="M230" t="str">
        <f>IF(MOD(B230*60,Parameters!$F$3)&lt;Parameters!$F$4,"G","R")</f>
        <v>G</v>
      </c>
      <c r="Q230">
        <f t="shared" si="49"/>
        <v>0</v>
      </c>
      <c r="R230">
        <f>MIN(D230,Parameters!$B$13*(Parameters!$B$12-E230),Parameters!$B$11)</f>
        <v>0</v>
      </c>
      <c r="S230">
        <f>MIN(E230,Parameters!$B$13*(Parameters!$B$12-F230),Parameters!$B$11)</f>
        <v>0</v>
      </c>
      <c r="T230">
        <f>MIN(F230,Parameters!$B$13*(Parameters!$B$12-G230),Parameters!$B$11)</f>
        <v>0</v>
      </c>
      <c r="U230">
        <f>MIN(G230,Parameters!$B$13*(Parameters!$B$12-H230),Parameters!$B$11)</f>
        <v>0</v>
      </c>
      <c r="V230">
        <f>MIN(H230,Parameters!$B$13*(Parameters!$B$12-I230),Parameters!$B$11)</f>
        <v>0</v>
      </c>
      <c r="W230">
        <f>MIN(I230,Parameters!$B$13*(Parameters!$B$12-J230),Parameters!$B$11)</f>
        <v>0</v>
      </c>
      <c r="X230">
        <f>MIN(J230,Parameters!$B$13*(Parameters!$B$12-K230),Parameters!$B$11)</f>
        <v>0</v>
      </c>
      <c r="Y230">
        <f>MIN(K230,Parameters!$B$13*(Parameters!$B$12-L230),Parameters!$B$11)</f>
        <v>0</v>
      </c>
      <c r="Z230">
        <f>IF(M230="G",MIN(L230,Parameters!$B$11),0)</f>
        <v>0</v>
      </c>
      <c r="AB230">
        <f t="shared" si="51"/>
        <v>337.5</v>
      </c>
      <c r="AC230">
        <f t="shared" si="52"/>
        <v>337.5</v>
      </c>
      <c r="AD230">
        <f t="shared" si="50"/>
        <v>0</v>
      </c>
    </row>
    <row r="231" spans="2:30">
      <c r="B231" s="3">
        <f>B230+Parameters!$B$3/60</f>
        <v>57.25</v>
      </c>
      <c r="D231">
        <f t="shared" si="53"/>
        <v>0</v>
      </c>
      <c r="E231">
        <f t="shared" si="54"/>
        <v>0</v>
      </c>
      <c r="F231">
        <f t="shared" si="55"/>
        <v>0</v>
      </c>
      <c r="G231">
        <f t="shared" si="56"/>
        <v>0</v>
      </c>
      <c r="H231">
        <f t="shared" si="57"/>
        <v>0</v>
      </c>
      <c r="I231">
        <f t="shared" si="58"/>
        <v>0</v>
      </c>
      <c r="J231">
        <f t="shared" si="59"/>
        <v>0</v>
      </c>
      <c r="K231">
        <f t="shared" si="60"/>
        <v>0</v>
      </c>
      <c r="L231">
        <f t="shared" si="61"/>
        <v>0</v>
      </c>
      <c r="M231" t="str">
        <f>IF(MOD(B231*60,Parameters!$F$3)&lt;Parameters!$F$4,"G","R")</f>
        <v>R</v>
      </c>
      <c r="Q231">
        <f t="shared" si="49"/>
        <v>0</v>
      </c>
      <c r="R231">
        <f>MIN(D231,Parameters!$B$13*(Parameters!$B$12-E231),Parameters!$B$11)</f>
        <v>0</v>
      </c>
      <c r="S231">
        <f>MIN(E231,Parameters!$B$13*(Parameters!$B$12-F231),Parameters!$B$11)</f>
        <v>0</v>
      </c>
      <c r="T231">
        <f>MIN(F231,Parameters!$B$13*(Parameters!$B$12-G231),Parameters!$B$11)</f>
        <v>0</v>
      </c>
      <c r="U231">
        <f>MIN(G231,Parameters!$B$13*(Parameters!$B$12-H231),Parameters!$B$11)</f>
        <v>0</v>
      </c>
      <c r="V231">
        <f>MIN(H231,Parameters!$B$13*(Parameters!$B$12-I231),Parameters!$B$11)</f>
        <v>0</v>
      </c>
      <c r="W231">
        <f>MIN(I231,Parameters!$B$13*(Parameters!$B$12-J231),Parameters!$B$11)</f>
        <v>0</v>
      </c>
      <c r="X231">
        <f>MIN(J231,Parameters!$B$13*(Parameters!$B$12-K231),Parameters!$B$11)</f>
        <v>0</v>
      </c>
      <c r="Y231">
        <f>MIN(K231,Parameters!$B$13*(Parameters!$B$12-L231),Parameters!$B$11)</f>
        <v>0</v>
      </c>
      <c r="Z231">
        <f>IF(M231="G",MIN(L231,Parameters!$B$11),0)</f>
        <v>0</v>
      </c>
      <c r="AB231">
        <f t="shared" si="51"/>
        <v>337.5</v>
      </c>
      <c r="AC231">
        <f t="shared" si="52"/>
        <v>337.5</v>
      </c>
      <c r="AD231">
        <f t="shared" si="50"/>
        <v>0</v>
      </c>
    </row>
    <row r="232" spans="2:30">
      <c r="B232" s="3">
        <f>B231+Parameters!$B$3/60</f>
        <v>57.5</v>
      </c>
      <c r="D232">
        <f t="shared" si="53"/>
        <v>0</v>
      </c>
      <c r="E232">
        <f t="shared" si="54"/>
        <v>0</v>
      </c>
      <c r="F232">
        <f t="shared" si="55"/>
        <v>0</v>
      </c>
      <c r="G232">
        <f t="shared" si="56"/>
        <v>0</v>
      </c>
      <c r="H232">
        <f t="shared" si="57"/>
        <v>0</v>
      </c>
      <c r="I232">
        <f t="shared" si="58"/>
        <v>0</v>
      </c>
      <c r="J232">
        <f t="shared" si="59"/>
        <v>0</v>
      </c>
      <c r="K232">
        <f t="shared" si="60"/>
        <v>0</v>
      </c>
      <c r="L232">
        <f t="shared" si="61"/>
        <v>0</v>
      </c>
      <c r="M232" t="str">
        <f>IF(MOD(B232*60,Parameters!$F$3)&lt;Parameters!$F$4,"G","R")</f>
        <v>R</v>
      </c>
      <c r="Q232">
        <f t="shared" si="49"/>
        <v>0</v>
      </c>
      <c r="R232">
        <f>MIN(D232,Parameters!$B$13*(Parameters!$B$12-E232),Parameters!$B$11)</f>
        <v>0</v>
      </c>
      <c r="S232">
        <f>MIN(E232,Parameters!$B$13*(Parameters!$B$12-F232),Parameters!$B$11)</f>
        <v>0</v>
      </c>
      <c r="T232">
        <f>MIN(F232,Parameters!$B$13*(Parameters!$B$12-G232),Parameters!$B$11)</f>
        <v>0</v>
      </c>
      <c r="U232">
        <f>MIN(G232,Parameters!$B$13*(Parameters!$B$12-H232),Parameters!$B$11)</f>
        <v>0</v>
      </c>
      <c r="V232">
        <f>MIN(H232,Parameters!$B$13*(Parameters!$B$12-I232),Parameters!$B$11)</f>
        <v>0</v>
      </c>
      <c r="W232">
        <f>MIN(I232,Parameters!$B$13*(Parameters!$B$12-J232),Parameters!$B$11)</f>
        <v>0</v>
      </c>
      <c r="X232">
        <f>MIN(J232,Parameters!$B$13*(Parameters!$B$12-K232),Parameters!$B$11)</f>
        <v>0</v>
      </c>
      <c r="Y232">
        <f>MIN(K232,Parameters!$B$13*(Parameters!$B$12-L232),Parameters!$B$11)</f>
        <v>0</v>
      </c>
      <c r="Z232">
        <f>IF(M232="G",MIN(L232,Parameters!$B$11),0)</f>
        <v>0</v>
      </c>
      <c r="AB232">
        <f t="shared" si="51"/>
        <v>337.5</v>
      </c>
      <c r="AC232">
        <f t="shared" si="52"/>
        <v>337.5</v>
      </c>
      <c r="AD232">
        <f t="shared" si="50"/>
        <v>0</v>
      </c>
    </row>
    <row r="233" spans="2:30">
      <c r="B233" s="3">
        <f>B232+Parameters!$B$3/60</f>
        <v>57.75</v>
      </c>
      <c r="D233">
        <f t="shared" si="53"/>
        <v>0</v>
      </c>
      <c r="E233">
        <f t="shared" si="54"/>
        <v>0</v>
      </c>
      <c r="F233">
        <f t="shared" si="55"/>
        <v>0</v>
      </c>
      <c r="G233">
        <f t="shared" si="56"/>
        <v>0</v>
      </c>
      <c r="H233">
        <f t="shared" si="57"/>
        <v>0</v>
      </c>
      <c r="I233">
        <f t="shared" si="58"/>
        <v>0</v>
      </c>
      <c r="J233">
        <f t="shared" si="59"/>
        <v>0</v>
      </c>
      <c r="K233">
        <f t="shared" si="60"/>
        <v>0</v>
      </c>
      <c r="L233">
        <f t="shared" si="61"/>
        <v>0</v>
      </c>
      <c r="M233" t="str">
        <f>IF(MOD(B233*60,Parameters!$F$3)&lt;Parameters!$F$4,"G","R")</f>
        <v>R</v>
      </c>
      <c r="Q233">
        <f t="shared" si="49"/>
        <v>0</v>
      </c>
      <c r="R233">
        <f>MIN(D233,Parameters!$B$13*(Parameters!$B$12-E233),Parameters!$B$11)</f>
        <v>0</v>
      </c>
      <c r="S233">
        <f>MIN(E233,Parameters!$B$13*(Parameters!$B$12-F233),Parameters!$B$11)</f>
        <v>0</v>
      </c>
      <c r="T233">
        <f>MIN(F233,Parameters!$B$13*(Parameters!$B$12-G233),Parameters!$B$11)</f>
        <v>0</v>
      </c>
      <c r="U233">
        <f>MIN(G233,Parameters!$B$13*(Parameters!$B$12-H233),Parameters!$B$11)</f>
        <v>0</v>
      </c>
      <c r="V233">
        <f>MIN(H233,Parameters!$B$13*(Parameters!$B$12-I233),Parameters!$B$11)</f>
        <v>0</v>
      </c>
      <c r="W233">
        <f>MIN(I233,Parameters!$B$13*(Parameters!$B$12-J233),Parameters!$B$11)</f>
        <v>0</v>
      </c>
      <c r="X233">
        <f>MIN(J233,Parameters!$B$13*(Parameters!$B$12-K233),Parameters!$B$11)</f>
        <v>0</v>
      </c>
      <c r="Y233">
        <f>MIN(K233,Parameters!$B$13*(Parameters!$B$12-L233),Parameters!$B$11)</f>
        <v>0</v>
      </c>
      <c r="Z233">
        <f>IF(M233="G",MIN(L233,Parameters!$B$11),0)</f>
        <v>0</v>
      </c>
      <c r="AB233">
        <f t="shared" si="51"/>
        <v>337.5</v>
      </c>
      <c r="AC233">
        <f t="shared" si="52"/>
        <v>337.5</v>
      </c>
      <c r="AD233">
        <f t="shared" si="50"/>
        <v>0</v>
      </c>
    </row>
    <row r="234" spans="2:30">
      <c r="B234" s="3">
        <f>B233+Parameters!$B$3/60</f>
        <v>58</v>
      </c>
      <c r="D234">
        <f t="shared" si="53"/>
        <v>0</v>
      </c>
      <c r="E234">
        <f t="shared" si="54"/>
        <v>0</v>
      </c>
      <c r="F234">
        <f t="shared" si="55"/>
        <v>0</v>
      </c>
      <c r="G234">
        <f t="shared" si="56"/>
        <v>0</v>
      </c>
      <c r="H234">
        <f t="shared" si="57"/>
        <v>0</v>
      </c>
      <c r="I234">
        <f t="shared" si="58"/>
        <v>0</v>
      </c>
      <c r="J234">
        <f t="shared" si="59"/>
        <v>0</v>
      </c>
      <c r="K234">
        <f t="shared" si="60"/>
        <v>0</v>
      </c>
      <c r="L234">
        <f t="shared" si="61"/>
        <v>0</v>
      </c>
      <c r="M234" t="str">
        <f>IF(MOD(B234*60,Parameters!$F$3)&lt;Parameters!$F$4,"G","R")</f>
        <v>G</v>
      </c>
      <c r="Q234">
        <f t="shared" si="49"/>
        <v>0</v>
      </c>
      <c r="R234">
        <f>MIN(D234,Parameters!$B$13*(Parameters!$B$12-E234),Parameters!$B$11)</f>
        <v>0</v>
      </c>
      <c r="S234">
        <f>MIN(E234,Parameters!$B$13*(Parameters!$B$12-F234),Parameters!$B$11)</f>
        <v>0</v>
      </c>
      <c r="T234">
        <f>MIN(F234,Parameters!$B$13*(Parameters!$B$12-G234),Parameters!$B$11)</f>
        <v>0</v>
      </c>
      <c r="U234">
        <f>MIN(G234,Parameters!$B$13*(Parameters!$B$12-H234),Parameters!$B$11)</f>
        <v>0</v>
      </c>
      <c r="V234">
        <f>MIN(H234,Parameters!$B$13*(Parameters!$B$12-I234),Parameters!$B$11)</f>
        <v>0</v>
      </c>
      <c r="W234">
        <f>MIN(I234,Parameters!$B$13*(Parameters!$B$12-J234),Parameters!$B$11)</f>
        <v>0</v>
      </c>
      <c r="X234">
        <f>MIN(J234,Parameters!$B$13*(Parameters!$B$12-K234),Parameters!$B$11)</f>
        <v>0</v>
      </c>
      <c r="Y234">
        <f>MIN(K234,Parameters!$B$13*(Parameters!$B$12-L234),Parameters!$B$11)</f>
        <v>0</v>
      </c>
      <c r="Z234">
        <f>IF(M234="G",MIN(L234,Parameters!$B$11),0)</f>
        <v>0</v>
      </c>
      <c r="AB234">
        <f t="shared" si="51"/>
        <v>337.5</v>
      </c>
      <c r="AC234">
        <f t="shared" si="52"/>
        <v>337.5</v>
      </c>
      <c r="AD234">
        <f t="shared" si="50"/>
        <v>0</v>
      </c>
    </row>
    <row r="235" spans="2:30">
      <c r="B235" s="3">
        <f>B234+Parameters!$B$3/60</f>
        <v>58.25</v>
      </c>
      <c r="D235">
        <f t="shared" si="53"/>
        <v>0</v>
      </c>
      <c r="E235">
        <f t="shared" si="54"/>
        <v>0</v>
      </c>
      <c r="F235">
        <f t="shared" si="55"/>
        <v>0</v>
      </c>
      <c r="G235">
        <f t="shared" si="56"/>
        <v>0</v>
      </c>
      <c r="H235">
        <f t="shared" si="57"/>
        <v>0</v>
      </c>
      <c r="I235">
        <f t="shared" si="58"/>
        <v>0</v>
      </c>
      <c r="J235">
        <f t="shared" si="59"/>
        <v>0</v>
      </c>
      <c r="K235">
        <f t="shared" si="60"/>
        <v>0</v>
      </c>
      <c r="L235">
        <f t="shared" si="61"/>
        <v>0</v>
      </c>
      <c r="M235" t="str">
        <f>IF(MOD(B235*60,Parameters!$F$3)&lt;Parameters!$F$4,"G","R")</f>
        <v>R</v>
      </c>
      <c r="Q235">
        <f t="shared" si="49"/>
        <v>0</v>
      </c>
      <c r="R235">
        <f>MIN(D235,Parameters!$B$13*(Parameters!$B$12-E235),Parameters!$B$11)</f>
        <v>0</v>
      </c>
      <c r="S235">
        <f>MIN(E235,Parameters!$B$13*(Parameters!$B$12-F235),Parameters!$B$11)</f>
        <v>0</v>
      </c>
      <c r="T235">
        <f>MIN(F235,Parameters!$B$13*(Parameters!$B$12-G235),Parameters!$B$11)</f>
        <v>0</v>
      </c>
      <c r="U235">
        <f>MIN(G235,Parameters!$B$13*(Parameters!$B$12-H235),Parameters!$B$11)</f>
        <v>0</v>
      </c>
      <c r="V235">
        <f>MIN(H235,Parameters!$B$13*(Parameters!$B$12-I235),Parameters!$B$11)</f>
        <v>0</v>
      </c>
      <c r="W235">
        <f>MIN(I235,Parameters!$B$13*(Parameters!$B$12-J235),Parameters!$B$11)</f>
        <v>0</v>
      </c>
      <c r="X235">
        <f>MIN(J235,Parameters!$B$13*(Parameters!$B$12-K235),Parameters!$B$11)</f>
        <v>0</v>
      </c>
      <c r="Y235">
        <f>MIN(K235,Parameters!$B$13*(Parameters!$B$12-L235),Parameters!$B$11)</f>
        <v>0</v>
      </c>
      <c r="Z235">
        <f>IF(M235="G",MIN(L235,Parameters!$B$11),0)</f>
        <v>0</v>
      </c>
      <c r="AB235">
        <f t="shared" si="51"/>
        <v>337.5</v>
      </c>
      <c r="AC235">
        <f t="shared" si="52"/>
        <v>337.5</v>
      </c>
      <c r="AD235">
        <f t="shared" si="50"/>
        <v>0</v>
      </c>
    </row>
    <row r="236" spans="2:30">
      <c r="B236" s="3">
        <f>B235+Parameters!$B$3/60</f>
        <v>58.5</v>
      </c>
      <c r="D236">
        <f t="shared" si="53"/>
        <v>0</v>
      </c>
      <c r="E236">
        <f t="shared" si="54"/>
        <v>0</v>
      </c>
      <c r="F236">
        <f t="shared" si="55"/>
        <v>0</v>
      </c>
      <c r="G236">
        <f t="shared" si="56"/>
        <v>0</v>
      </c>
      <c r="H236">
        <f t="shared" si="57"/>
        <v>0</v>
      </c>
      <c r="I236">
        <f t="shared" si="58"/>
        <v>0</v>
      </c>
      <c r="J236">
        <f t="shared" si="59"/>
        <v>0</v>
      </c>
      <c r="K236">
        <f t="shared" si="60"/>
        <v>0</v>
      </c>
      <c r="L236">
        <f t="shared" si="61"/>
        <v>0</v>
      </c>
      <c r="M236" t="str">
        <f>IF(MOD(B236*60,Parameters!$F$3)&lt;Parameters!$F$4,"G","R")</f>
        <v>R</v>
      </c>
      <c r="Q236">
        <f t="shared" si="49"/>
        <v>0</v>
      </c>
      <c r="R236">
        <f>MIN(D236,Parameters!$B$13*(Parameters!$B$12-E236),Parameters!$B$11)</f>
        <v>0</v>
      </c>
      <c r="S236">
        <f>MIN(E236,Parameters!$B$13*(Parameters!$B$12-F236),Parameters!$B$11)</f>
        <v>0</v>
      </c>
      <c r="T236">
        <f>MIN(F236,Parameters!$B$13*(Parameters!$B$12-G236),Parameters!$B$11)</f>
        <v>0</v>
      </c>
      <c r="U236">
        <f>MIN(G236,Parameters!$B$13*(Parameters!$B$12-H236),Parameters!$B$11)</f>
        <v>0</v>
      </c>
      <c r="V236">
        <f>MIN(H236,Parameters!$B$13*(Parameters!$B$12-I236),Parameters!$B$11)</f>
        <v>0</v>
      </c>
      <c r="W236">
        <f>MIN(I236,Parameters!$B$13*(Parameters!$B$12-J236),Parameters!$B$11)</f>
        <v>0</v>
      </c>
      <c r="X236">
        <f>MIN(J236,Parameters!$B$13*(Parameters!$B$12-K236),Parameters!$B$11)</f>
        <v>0</v>
      </c>
      <c r="Y236">
        <f>MIN(K236,Parameters!$B$13*(Parameters!$B$12-L236),Parameters!$B$11)</f>
        <v>0</v>
      </c>
      <c r="Z236">
        <f>IF(M236="G",MIN(L236,Parameters!$B$11),0)</f>
        <v>0</v>
      </c>
      <c r="AB236">
        <f t="shared" si="51"/>
        <v>337.5</v>
      </c>
      <c r="AC236">
        <f t="shared" si="52"/>
        <v>337.5</v>
      </c>
      <c r="AD236">
        <f t="shared" si="50"/>
        <v>0</v>
      </c>
    </row>
    <row r="237" spans="2:30">
      <c r="B237" s="3">
        <f>B236+Parameters!$B$3/60</f>
        <v>58.75</v>
      </c>
      <c r="D237">
        <f t="shared" si="53"/>
        <v>0</v>
      </c>
      <c r="E237">
        <f t="shared" si="54"/>
        <v>0</v>
      </c>
      <c r="F237">
        <f t="shared" si="55"/>
        <v>0</v>
      </c>
      <c r="G237">
        <f t="shared" si="56"/>
        <v>0</v>
      </c>
      <c r="H237">
        <f t="shared" si="57"/>
        <v>0</v>
      </c>
      <c r="I237">
        <f t="shared" si="58"/>
        <v>0</v>
      </c>
      <c r="J237">
        <f t="shared" si="59"/>
        <v>0</v>
      </c>
      <c r="K237">
        <f t="shared" si="60"/>
        <v>0</v>
      </c>
      <c r="L237">
        <f t="shared" si="61"/>
        <v>0</v>
      </c>
      <c r="M237" t="str">
        <f>IF(MOD(B237*60,Parameters!$F$3)&lt;Parameters!$F$4,"G","R")</f>
        <v>R</v>
      </c>
      <c r="Q237">
        <f t="shared" si="49"/>
        <v>0</v>
      </c>
      <c r="R237">
        <f>MIN(D237,Parameters!$B$13*(Parameters!$B$12-E237),Parameters!$B$11)</f>
        <v>0</v>
      </c>
      <c r="S237">
        <f>MIN(E237,Parameters!$B$13*(Parameters!$B$12-F237),Parameters!$B$11)</f>
        <v>0</v>
      </c>
      <c r="T237">
        <f>MIN(F237,Parameters!$B$13*(Parameters!$B$12-G237),Parameters!$B$11)</f>
        <v>0</v>
      </c>
      <c r="U237">
        <f>MIN(G237,Parameters!$B$13*(Parameters!$B$12-H237),Parameters!$B$11)</f>
        <v>0</v>
      </c>
      <c r="V237">
        <f>MIN(H237,Parameters!$B$13*(Parameters!$B$12-I237),Parameters!$B$11)</f>
        <v>0</v>
      </c>
      <c r="W237">
        <f>MIN(I237,Parameters!$B$13*(Parameters!$B$12-J237),Parameters!$B$11)</f>
        <v>0</v>
      </c>
      <c r="X237">
        <f>MIN(J237,Parameters!$B$13*(Parameters!$B$12-K237),Parameters!$B$11)</f>
        <v>0</v>
      </c>
      <c r="Y237">
        <f>MIN(K237,Parameters!$B$13*(Parameters!$B$12-L237),Parameters!$B$11)</f>
        <v>0</v>
      </c>
      <c r="Z237">
        <f>IF(M237="G",MIN(L237,Parameters!$B$11),0)</f>
        <v>0</v>
      </c>
      <c r="AB237">
        <f t="shared" si="51"/>
        <v>337.5</v>
      </c>
      <c r="AC237">
        <f t="shared" si="52"/>
        <v>337.5</v>
      </c>
      <c r="AD237">
        <f t="shared" si="50"/>
        <v>0</v>
      </c>
    </row>
    <row r="238" spans="2:30">
      <c r="B238" s="3">
        <f>B237+Parameters!$B$3/60</f>
        <v>59</v>
      </c>
      <c r="D238">
        <f t="shared" si="53"/>
        <v>0</v>
      </c>
      <c r="E238">
        <f t="shared" si="54"/>
        <v>0</v>
      </c>
      <c r="F238">
        <f t="shared" si="55"/>
        <v>0</v>
      </c>
      <c r="G238">
        <f t="shared" si="56"/>
        <v>0</v>
      </c>
      <c r="H238">
        <f t="shared" si="57"/>
        <v>0</v>
      </c>
      <c r="I238">
        <f t="shared" si="58"/>
        <v>0</v>
      </c>
      <c r="J238">
        <f t="shared" si="59"/>
        <v>0</v>
      </c>
      <c r="K238">
        <f t="shared" si="60"/>
        <v>0</v>
      </c>
      <c r="L238">
        <f t="shared" si="61"/>
        <v>0</v>
      </c>
      <c r="M238" t="str">
        <f>IF(MOD(B238*60,Parameters!$F$3)&lt;Parameters!$F$4,"G","R")</f>
        <v>G</v>
      </c>
      <c r="Q238">
        <f t="shared" si="49"/>
        <v>0</v>
      </c>
      <c r="R238">
        <f>MIN(D238,Parameters!$B$13*(Parameters!$B$12-E238),Parameters!$B$11)</f>
        <v>0</v>
      </c>
      <c r="S238">
        <f>MIN(E238,Parameters!$B$13*(Parameters!$B$12-F238),Parameters!$B$11)</f>
        <v>0</v>
      </c>
      <c r="T238">
        <f>MIN(F238,Parameters!$B$13*(Parameters!$B$12-G238),Parameters!$B$11)</f>
        <v>0</v>
      </c>
      <c r="U238">
        <f>MIN(G238,Parameters!$B$13*(Parameters!$B$12-H238),Parameters!$B$11)</f>
        <v>0</v>
      </c>
      <c r="V238">
        <f>MIN(H238,Parameters!$B$13*(Parameters!$B$12-I238),Parameters!$B$11)</f>
        <v>0</v>
      </c>
      <c r="W238">
        <f>MIN(I238,Parameters!$B$13*(Parameters!$B$12-J238),Parameters!$B$11)</f>
        <v>0</v>
      </c>
      <c r="X238">
        <f>MIN(J238,Parameters!$B$13*(Parameters!$B$12-K238),Parameters!$B$11)</f>
        <v>0</v>
      </c>
      <c r="Y238">
        <f>MIN(K238,Parameters!$B$13*(Parameters!$B$12-L238),Parameters!$B$11)</f>
        <v>0</v>
      </c>
      <c r="Z238">
        <f>IF(M238="G",MIN(L238,Parameters!$B$11),0)</f>
        <v>0</v>
      </c>
      <c r="AB238">
        <f t="shared" si="51"/>
        <v>337.5</v>
      </c>
      <c r="AC238">
        <f t="shared" si="52"/>
        <v>337.5</v>
      </c>
      <c r="AD238">
        <f t="shared" si="50"/>
        <v>0</v>
      </c>
    </row>
    <row r="239" spans="2:30">
      <c r="B239" s="3">
        <f>B238+Parameters!$B$3/60</f>
        <v>59.25</v>
      </c>
      <c r="D239">
        <f t="shared" si="53"/>
        <v>0</v>
      </c>
      <c r="E239">
        <f t="shared" si="54"/>
        <v>0</v>
      </c>
      <c r="F239">
        <f t="shared" si="55"/>
        <v>0</v>
      </c>
      <c r="G239">
        <f t="shared" si="56"/>
        <v>0</v>
      </c>
      <c r="H239">
        <f t="shared" si="57"/>
        <v>0</v>
      </c>
      <c r="I239">
        <f t="shared" si="58"/>
        <v>0</v>
      </c>
      <c r="J239">
        <f t="shared" si="59"/>
        <v>0</v>
      </c>
      <c r="K239">
        <f t="shared" si="60"/>
        <v>0</v>
      </c>
      <c r="L239">
        <f t="shared" si="61"/>
        <v>0</v>
      </c>
      <c r="M239" t="str">
        <f>IF(MOD(B239*60,Parameters!$F$3)&lt;Parameters!$F$4,"G","R")</f>
        <v>R</v>
      </c>
      <c r="Q239">
        <f t="shared" si="49"/>
        <v>0</v>
      </c>
      <c r="R239">
        <f>MIN(D239,Parameters!$B$13*(Parameters!$B$12-E239),Parameters!$B$11)</f>
        <v>0</v>
      </c>
      <c r="S239">
        <f>MIN(E239,Parameters!$B$13*(Parameters!$B$12-F239),Parameters!$B$11)</f>
        <v>0</v>
      </c>
      <c r="T239">
        <f>MIN(F239,Parameters!$B$13*(Parameters!$B$12-G239),Parameters!$B$11)</f>
        <v>0</v>
      </c>
      <c r="U239">
        <f>MIN(G239,Parameters!$B$13*(Parameters!$B$12-H239),Parameters!$B$11)</f>
        <v>0</v>
      </c>
      <c r="V239">
        <f>MIN(H239,Parameters!$B$13*(Parameters!$B$12-I239),Parameters!$B$11)</f>
        <v>0</v>
      </c>
      <c r="W239">
        <f>MIN(I239,Parameters!$B$13*(Parameters!$B$12-J239),Parameters!$B$11)</f>
        <v>0</v>
      </c>
      <c r="X239">
        <f>MIN(J239,Parameters!$B$13*(Parameters!$B$12-K239),Parameters!$B$11)</f>
        <v>0</v>
      </c>
      <c r="Y239">
        <f>MIN(K239,Parameters!$B$13*(Parameters!$B$12-L239),Parameters!$B$11)</f>
        <v>0</v>
      </c>
      <c r="Z239">
        <f>IF(M239="G",MIN(L239,Parameters!$B$11),0)</f>
        <v>0</v>
      </c>
      <c r="AB239">
        <f t="shared" si="51"/>
        <v>337.5</v>
      </c>
      <c r="AC239">
        <f t="shared" si="52"/>
        <v>337.5</v>
      </c>
      <c r="AD239">
        <f t="shared" si="50"/>
        <v>0</v>
      </c>
    </row>
    <row r="240" spans="2:30">
      <c r="B240" s="3">
        <f>B239+Parameters!$B$3/60</f>
        <v>59.5</v>
      </c>
      <c r="D240">
        <f t="shared" si="53"/>
        <v>0</v>
      </c>
      <c r="E240">
        <f t="shared" si="54"/>
        <v>0</v>
      </c>
      <c r="F240">
        <f t="shared" si="55"/>
        <v>0</v>
      </c>
      <c r="G240">
        <f t="shared" si="56"/>
        <v>0</v>
      </c>
      <c r="H240">
        <f t="shared" si="57"/>
        <v>0</v>
      </c>
      <c r="I240">
        <f t="shared" si="58"/>
        <v>0</v>
      </c>
      <c r="J240">
        <f t="shared" si="59"/>
        <v>0</v>
      </c>
      <c r="K240">
        <f t="shared" si="60"/>
        <v>0</v>
      </c>
      <c r="L240">
        <f t="shared" si="61"/>
        <v>0</v>
      </c>
      <c r="M240" t="str">
        <f>IF(MOD(B240*60,Parameters!$F$3)&lt;Parameters!$F$4,"G","R")</f>
        <v>R</v>
      </c>
      <c r="Q240">
        <f t="shared" si="49"/>
        <v>0</v>
      </c>
      <c r="R240">
        <f>MIN(D240,Parameters!$B$13*(Parameters!$B$12-E240),Parameters!$B$11)</f>
        <v>0</v>
      </c>
      <c r="S240">
        <f>MIN(E240,Parameters!$B$13*(Parameters!$B$12-F240),Parameters!$B$11)</f>
        <v>0</v>
      </c>
      <c r="T240">
        <f>MIN(F240,Parameters!$B$13*(Parameters!$B$12-G240),Parameters!$B$11)</f>
        <v>0</v>
      </c>
      <c r="U240">
        <f>MIN(G240,Parameters!$B$13*(Parameters!$B$12-H240),Parameters!$B$11)</f>
        <v>0</v>
      </c>
      <c r="V240">
        <f>MIN(H240,Parameters!$B$13*(Parameters!$B$12-I240),Parameters!$B$11)</f>
        <v>0</v>
      </c>
      <c r="W240">
        <f>MIN(I240,Parameters!$B$13*(Parameters!$B$12-J240),Parameters!$B$11)</f>
        <v>0</v>
      </c>
      <c r="X240">
        <f>MIN(J240,Parameters!$B$13*(Parameters!$B$12-K240),Parameters!$B$11)</f>
        <v>0</v>
      </c>
      <c r="Y240">
        <f>MIN(K240,Parameters!$B$13*(Parameters!$B$12-L240),Parameters!$B$11)</f>
        <v>0</v>
      </c>
      <c r="Z240">
        <f>IF(M240="G",MIN(L240,Parameters!$B$11),0)</f>
        <v>0</v>
      </c>
      <c r="AB240">
        <f t="shared" si="51"/>
        <v>337.5</v>
      </c>
      <c r="AC240">
        <f t="shared" si="52"/>
        <v>337.5</v>
      </c>
      <c r="AD240">
        <f t="shared" si="50"/>
        <v>0</v>
      </c>
    </row>
    <row r="241" spans="2:30">
      <c r="B241" s="3">
        <f>B240+Parameters!$B$3/60</f>
        <v>59.75</v>
      </c>
      <c r="D241">
        <f t="shared" si="53"/>
        <v>0</v>
      </c>
      <c r="E241">
        <f t="shared" si="54"/>
        <v>0</v>
      </c>
      <c r="F241">
        <f t="shared" si="55"/>
        <v>0</v>
      </c>
      <c r="G241">
        <f t="shared" si="56"/>
        <v>0</v>
      </c>
      <c r="H241">
        <f t="shared" si="57"/>
        <v>0</v>
      </c>
      <c r="I241">
        <f t="shared" si="58"/>
        <v>0</v>
      </c>
      <c r="J241">
        <f t="shared" si="59"/>
        <v>0</v>
      </c>
      <c r="K241">
        <f t="shared" si="60"/>
        <v>0</v>
      </c>
      <c r="L241">
        <f t="shared" si="61"/>
        <v>0</v>
      </c>
      <c r="M241" t="str">
        <f>IF(MOD(B241*60,Parameters!$F$3)&lt;Parameters!$F$4,"G","R")</f>
        <v>R</v>
      </c>
      <c r="Q241">
        <f t="shared" si="49"/>
        <v>0</v>
      </c>
      <c r="R241">
        <f>MIN(D241,Parameters!$B$13*(Parameters!$B$12-E241),Parameters!$B$11)</f>
        <v>0</v>
      </c>
      <c r="S241">
        <f>MIN(E241,Parameters!$B$13*(Parameters!$B$12-F241),Parameters!$B$11)</f>
        <v>0</v>
      </c>
      <c r="T241">
        <f>MIN(F241,Parameters!$B$13*(Parameters!$B$12-G241),Parameters!$B$11)</f>
        <v>0</v>
      </c>
      <c r="U241">
        <f>MIN(G241,Parameters!$B$13*(Parameters!$B$12-H241),Parameters!$B$11)</f>
        <v>0</v>
      </c>
      <c r="V241">
        <f>MIN(H241,Parameters!$B$13*(Parameters!$B$12-I241),Parameters!$B$11)</f>
        <v>0</v>
      </c>
      <c r="W241">
        <f>MIN(I241,Parameters!$B$13*(Parameters!$B$12-J241),Parameters!$B$11)</f>
        <v>0</v>
      </c>
      <c r="X241">
        <f>MIN(J241,Parameters!$B$13*(Parameters!$B$12-K241),Parameters!$B$11)</f>
        <v>0</v>
      </c>
      <c r="Y241">
        <f>MIN(K241,Parameters!$B$13*(Parameters!$B$12-L241),Parameters!$B$11)</f>
        <v>0</v>
      </c>
      <c r="Z241">
        <f>IF(M241="G",MIN(L241,Parameters!$B$11),0)</f>
        <v>0</v>
      </c>
      <c r="AB241">
        <f t="shared" si="51"/>
        <v>337.5</v>
      </c>
      <c r="AC241">
        <f t="shared" si="52"/>
        <v>337.5</v>
      </c>
      <c r="AD241">
        <f t="shared" si="50"/>
        <v>0</v>
      </c>
    </row>
    <row r="242" spans="2:30">
      <c r="B242" s="3">
        <f>B241+Parameters!$B$3/60</f>
        <v>60</v>
      </c>
      <c r="D242">
        <f t="shared" si="53"/>
        <v>0</v>
      </c>
      <c r="E242">
        <f t="shared" si="54"/>
        <v>0</v>
      </c>
      <c r="F242">
        <f t="shared" si="55"/>
        <v>0</v>
      </c>
      <c r="G242">
        <f t="shared" si="56"/>
        <v>0</v>
      </c>
      <c r="H242">
        <f t="shared" si="57"/>
        <v>0</v>
      </c>
      <c r="I242">
        <f t="shared" si="58"/>
        <v>0</v>
      </c>
      <c r="J242">
        <f t="shared" si="59"/>
        <v>0</v>
      </c>
      <c r="K242">
        <f t="shared" si="60"/>
        <v>0</v>
      </c>
      <c r="L242">
        <f t="shared" si="61"/>
        <v>0</v>
      </c>
      <c r="M242" t="str">
        <f>IF(MOD(B242*60,Parameters!$F$3)&lt;Parameters!$F$4,"G","R")</f>
        <v>G</v>
      </c>
      <c r="Q242">
        <f t="shared" si="49"/>
        <v>0</v>
      </c>
      <c r="R242">
        <f>MIN(D242,Parameters!$B$13*(Parameters!$B$12-E242),Parameters!$B$11)</f>
        <v>0</v>
      </c>
      <c r="S242">
        <f>MIN(E242,Parameters!$B$13*(Parameters!$B$12-F242),Parameters!$B$11)</f>
        <v>0</v>
      </c>
      <c r="T242">
        <f>MIN(F242,Parameters!$B$13*(Parameters!$B$12-G242),Parameters!$B$11)</f>
        <v>0</v>
      </c>
      <c r="U242">
        <f>MIN(G242,Parameters!$B$13*(Parameters!$B$12-H242),Parameters!$B$11)</f>
        <v>0</v>
      </c>
      <c r="V242">
        <f>MIN(H242,Parameters!$B$13*(Parameters!$B$12-I242),Parameters!$B$11)</f>
        <v>0</v>
      </c>
      <c r="W242">
        <f>MIN(I242,Parameters!$B$13*(Parameters!$B$12-J242),Parameters!$B$11)</f>
        <v>0</v>
      </c>
      <c r="X242">
        <f>MIN(J242,Parameters!$B$13*(Parameters!$B$12-K242),Parameters!$B$11)</f>
        <v>0</v>
      </c>
      <c r="Y242">
        <f>MIN(K242,Parameters!$B$13*(Parameters!$B$12-L242),Parameters!$B$11)</f>
        <v>0</v>
      </c>
      <c r="Z242">
        <f>IF(M242="G",MIN(L242,Parameters!$B$11),0)</f>
        <v>0</v>
      </c>
      <c r="AB242">
        <f t="shared" si="51"/>
        <v>337.5</v>
      </c>
      <c r="AC242">
        <f t="shared" si="52"/>
        <v>337.5</v>
      </c>
      <c r="AD242">
        <f t="shared" si="50"/>
        <v>0</v>
      </c>
    </row>
  </sheetData>
  <conditionalFormatting sqref="D2:L242">
    <cfRule type="colorScale" priority="5">
      <colorScale>
        <cfvo type="num" val="0"/>
        <cfvo type="formula" val="$AE$2"/>
        <color theme="6"/>
        <color rgb="FFC00000"/>
      </colorScale>
    </cfRule>
  </conditionalFormatting>
  <conditionalFormatting sqref="M2:M242">
    <cfRule type="cellIs" dxfId="3" priority="1" operator="equal">
      <formula>"R"</formula>
    </cfRule>
    <cfRule type="cellIs" dxfId="2" priority="2" operator="equal">
      <formula>"G"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42"/>
  <sheetViews>
    <sheetView topLeftCell="H1" workbookViewId="0">
      <selection activeCell="AC14" sqref="AC14"/>
    </sheetView>
  </sheetViews>
  <sheetFormatPr defaultRowHeight="15"/>
  <cols>
    <col min="2" max="2" width="9.140625" style="3"/>
    <col min="13" max="13" width="3.28515625" customWidth="1"/>
  </cols>
  <sheetData>
    <row r="1" spans="1:33">
      <c r="B1" s="3" t="s">
        <v>21</v>
      </c>
      <c r="M1" t="s">
        <v>4</v>
      </c>
      <c r="Q1" t="s">
        <v>3</v>
      </c>
      <c r="Z1" t="s">
        <v>4</v>
      </c>
      <c r="AB1" t="s">
        <v>31</v>
      </c>
      <c r="AC1" t="s">
        <v>32</v>
      </c>
      <c r="AD1" t="s">
        <v>33</v>
      </c>
      <c r="AE1" t="s">
        <v>22</v>
      </c>
      <c r="AF1" t="s">
        <v>23</v>
      </c>
      <c r="AG1" t="s">
        <v>26</v>
      </c>
    </row>
    <row r="2" spans="1:33">
      <c r="A2" t="s">
        <v>2</v>
      </c>
      <c r="B2" s="3">
        <v>0</v>
      </c>
      <c r="C2" t="s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 t="str">
        <f>IF(MOD(B2*60,Parameters!$F$3)&gt;=Parameters!$F$4,"G","R")</f>
        <v>R</v>
      </c>
      <c r="P2" t="s">
        <v>1</v>
      </c>
      <c r="Q2">
        <f>IF(B2&lt;30,1200/3600*Parameters!$B$3,0)</f>
        <v>5</v>
      </c>
      <c r="R2">
        <f>MIN(D2,Parameters!$B$13*(Parameters!$B$12-E2),Parameters!$B$11)</f>
        <v>0</v>
      </c>
      <c r="S2">
        <f>MIN(E2,Parameters!$B$13*(Parameters!$B$12-F2),Parameters!$B$11)</f>
        <v>0</v>
      </c>
      <c r="T2">
        <f>MIN(F2,Parameters!$B$13*(Parameters!$B$12-G2),Parameters!$B$11)</f>
        <v>0</v>
      </c>
      <c r="U2">
        <f>MIN(G2,Parameters!$B$13*(Parameters!$B$12-H2),Parameters!$B$11)</f>
        <v>0</v>
      </c>
      <c r="V2">
        <f>MIN(H2,Parameters!$B$13*(Parameters!$B$12-I2),Parameters!$B$11)</f>
        <v>0</v>
      </c>
      <c r="W2">
        <f>MIN(I2,Parameters!$B$13*(Parameters!$B$12-J2),Parameters!$B$11)</f>
        <v>0</v>
      </c>
      <c r="X2">
        <f>MIN(J2,Parameters!$B$13*(Parameters!$B$12-K2),Parameters!$B$11)</f>
        <v>0</v>
      </c>
      <c r="Y2">
        <f>MIN(K2,Parameters!$B$13*(Parameters!$B$12-L2),Parameters!$B$11)</f>
        <v>0</v>
      </c>
      <c r="Z2">
        <f>IF(M2="G",MIN(L2,Parameters!$B$11),0)</f>
        <v>0</v>
      </c>
      <c r="AB2">
        <v>0</v>
      </c>
      <c r="AC2">
        <v>0</v>
      </c>
      <c r="AD2">
        <f>AB2-AC2</f>
        <v>0</v>
      </c>
      <c r="AE2">
        <f>Parameters!B12</f>
        <v>30</v>
      </c>
      <c r="AF2">
        <f>Parameters!F3/Parameters!B3</f>
        <v>4</v>
      </c>
      <c r="AG2">
        <f>Parameters!F4/Parameters!B3</f>
        <v>1</v>
      </c>
    </row>
    <row r="3" spans="1:33">
      <c r="B3" s="3">
        <f>B2+Parameters!$B$3/60</f>
        <v>0.25</v>
      </c>
      <c r="D3">
        <f>D2+Q2-R2</f>
        <v>5</v>
      </c>
      <c r="E3">
        <f t="shared" ref="E3:L18" si="0">E2+R2-S2</f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 t="str">
        <f>IF(MOD(B3*60,Parameters!$F$3)&gt;=Parameters!$F$4,"G","R")</f>
        <v>G</v>
      </c>
      <c r="Q3">
        <f>IF(B3&lt;30,1200/3600*Parameters!$B$3,0)</f>
        <v>5</v>
      </c>
      <c r="R3">
        <f>MIN(D3,Parameters!$B$13*(Parameters!$B$12-E3),Parameters!$B$11)</f>
        <v>5</v>
      </c>
      <c r="S3">
        <f>MIN(E3,Parameters!$B$13*(Parameters!$B$12-F3),Parameters!$B$11)</f>
        <v>0</v>
      </c>
      <c r="T3">
        <f>MIN(F3,Parameters!$B$13*(Parameters!$B$12-G3),Parameters!$B$11)</f>
        <v>0</v>
      </c>
      <c r="U3">
        <f>MIN(G3,Parameters!$B$13*(Parameters!$B$12-H3),Parameters!$B$11)</f>
        <v>0</v>
      </c>
      <c r="V3">
        <f>MIN(H3,Parameters!$B$13*(Parameters!$B$12-I3),Parameters!$B$11)</f>
        <v>0</v>
      </c>
      <c r="W3">
        <f>MIN(I3,Parameters!$B$13*(Parameters!$B$12-J3),Parameters!$B$11)</f>
        <v>0</v>
      </c>
      <c r="X3">
        <f>MIN(J3,Parameters!$B$13*(Parameters!$B$12-K3),Parameters!$B$11)</f>
        <v>0</v>
      </c>
      <c r="Y3">
        <f>MIN(K3,Parameters!$B$13*(Parameters!$B$12-L3),Parameters!$B$11)</f>
        <v>0</v>
      </c>
      <c r="Z3">
        <f>IF(M3="G",MIN(L3,Parameters!$B$11),0)</f>
        <v>0</v>
      </c>
      <c r="AB3">
        <f>AB2+Q2</f>
        <v>5</v>
      </c>
      <c r="AC3">
        <f>AC2+Z2</f>
        <v>0</v>
      </c>
      <c r="AD3">
        <f t="shared" ref="AD3:AD66" si="1">AB3-AC3</f>
        <v>5</v>
      </c>
    </row>
    <row r="4" spans="1:33">
      <c r="B4" s="3">
        <f>B3+Parameters!$B$3/60</f>
        <v>0.5</v>
      </c>
      <c r="D4">
        <f t="shared" ref="D4:L19" si="2">D3+Q3-R3</f>
        <v>5</v>
      </c>
      <c r="E4">
        <f t="shared" si="0"/>
        <v>5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 t="str">
        <f>IF(MOD(B4*60,Parameters!$F$3)&gt;=Parameters!$F$4,"G","R")</f>
        <v>G</v>
      </c>
      <c r="Q4">
        <f>IF(B4&lt;30,1200/3600*Parameters!$B$3,0)</f>
        <v>5</v>
      </c>
      <c r="R4">
        <f>MIN(D4,Parameters!$B$13*(Parameters!$B$12-E4),Parameters!$B$11)</f>
        <v>5</v>
      </c>
      <c r="S4">
        <f>MIN(E4,Parameters!$B$13*(Parameters!$B$12-F4),Parameters!$B$11)</f>
        <v>5</v>
      </c>
      <c r="T4">
        <f>MIN(F4,Parameters!$B$13*(Parameters!$B$12-G4),Parameters!$B$11)</f>
        <v>0</v>
      </c>
      <c r="U4">
        <f>MIN(G4,Parameters!$B$13*(Parameters!$B$12-H4),Parameters!$B$11)</f>
        <v>0</v>
      </c>
      <c r="V4">
        <f>MIN(H4,Parameters!$B$13*(Parameters!$B$12-I4),Parameters!$B$11)</f>
        <v>0</v>
      </c>
      <c r="W4">
        <f>MIN(I4,Parameters!$B$13*(Parameters!$B$12-J4),Parameters!$B$11)</f>
        <v>0</v>
      </c>
      <c r="X4">
        <f>MIN(J4,Parameters!$B$13*(Parameters!$B$12-K4),Parameters!$B$11)</f>
        <v>0</v>
      </c>
      <c r="Y4">
        <f>MIN(K4,Parameters!$B$13*(Parameters!$B$12-L4),Parameters!$B$11)</f>
        <v>0</v>
      </c>
      <c r="Z4">
        <f>IF(M4="G",MIN(L4,Parameters!$B$11),0)</f>
        <v>0</v>
      </c>
      <c r="AB4">
        <f t="shared" ref="AB4:AB67" si="3">AB3+Q3</f>
        <v>10</v>
      </c>
      <c r="AC4">
        <f t="shared" ref="AC4:AC67" si="4">AC3+Z3</f>
        <v>0</v>
      </c>
      <c r="AD4">
        <f t="shared" si="1"/>
        <v>10</v>
      </c>
    </row>
    <row r="5" spans="1:33">
      <c r="B5" s="3">
        <f>B4+Parameters!$B$3/60</f>
        <v>0.75</v>
      </c>
      <c r="D5">
        <f t="shared" si="2"/>
        <v>5</v>
      </c>
      <c r="E5">
        <f t="shared" si="0"/>
        <v>5</v>
      </c>
      <c r="F5">
        <f t="shared" si="0"/>
        <v>5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 t="str">
        <f>IF(MOD(B5*60,Parameters!$F$3)&gt;=Parameters!$F$4,"G","R")</f>
        <v>G</v>
      </c>
      <c r="Q5">
        <f>IF(B5&lt;30,1200/3600*Parameters!$B$3,0)</f>
        <v>5</v>
      </c>
      <c r="R5">
        <f>MIN(D5,Parameters!$B$13*(Parameters!$B$12-E5),Parameters!$B$11)</f>
        <v>5</v>
      </c>
      <c r="S5">
        <f>MIN(E5,Parameters!$B$13*(Parameters!$B$12-F5),Parameters!$B$11)</f>
        <v>5</v>
      </c>
      <c r="T5">
        <f>MIN(F5,Parameters!$B$13*(Parameters!$B$12-G5),Parameters!$B$11)</f>
        <v>5</v>
      </c>
      <c r="U5">
        <f>MIN(G5,Parameters!$B$13*(Parameters!$B$12-H5),Parameters!$B$11)</f>
        <v>0</v>
      </c>
      <c r="V5">
        <f>MIN(H5,Parameters!$B$13*(Parameters!$B$12-I5),Parameters!$B$11)</f>
        <v>0</v>
      </c>
      <c r="W5">
        <f>MIN(I5,Parameters!$B$13*(Parameters!$B$12-J5),Parameters!$B$11)</f>
        <v>0</v>
      </c>
      <c r="X5">
        <f>MIN(J5,Parameters!$B$13*(Parameters!$B$12-K5),Parameters!$B$11)</f>
        <v>0</v>
      </c>
      <c r="Y5">
        <f>MIN(K5,Parameters!$B$13*(Parameters!$B$12-L5),Parameters!$B$11)</f>
        <v>0</v>
      </c>
      <c r="Z5">
        <f>IF(M5="G",MIN(L5,Parameters!$B$11),0)</f>
        <v>0</v>
      </c>
      <c r="AB5">
        <f t="shared" si="3"/>
        <v>15</v>
      </c>
      <c r="AC5">
        <f t="shared" si="4"/>
        <v>0</v>
      </c>
      <c r="AD5">
        <f t="shared" si="1"/>
        <v>15</v>
      </c>
    </row>
    <row r="6" spans="1:33">
      <c r="B6" s="3">
        <f>B5+Parameters!$B$3/60</f>
        <v>1</v>
      </c>
      <c r="D6">
        <f t="shared" si="2"/>
        <v>5</v>
      </c>
      <c r="E6">
        <f t="shared" si="0"/>
        <v>5</v>
      </c>
      <c r="F6">
        <f t="shared" si="0"/>
        <v>5</v>
      </c>
      <c r="G6">
        <f t="shared" si="0"/>
        <v>5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 t="str">
        <f>IF(MOD(B6*60,Parameters!$F$3)&gt;=Parameters!$F$4,"G","R")</f>
        <v>R</v>
      </c>
      <c r="Q6">
        <f>IF(B6&lt;30,1200/3600*Parameters!$B$3,0)</f>
        <v>5</v>
      </c>
      <c r="R6">
        <f>MIN(D6,Parameters!$B$13*(Parameters!$B$12-E6),Parameters!$B$11)</f>
        <v>5</v>
      </c>
      <c r="S6">
        <f>MIN(E6,Parameters!$B$13*(Parameters!$B$12-F6),Parameters!$B$11)</f>
        <v>5</v>
      </c>
      <c r="T6">
        <f>MIN(F6,Parameters!$B$13*(Parameters!$B$12-G6),Parameters!$B$11)</f>
        <v>5</v>
      </c>
      <c r="U6">
        <f>MIN(G6,Parameters!$B$13*(Parameters!$B$12-H6),Parameters!$B$11)</f>
        <v>5</v>
      </c>
      <c r="V6">
        <f>MIN(H6,Parameters!$B$13*(Parameters!$B$12-I6),Parameters!$B$11)</f>
        <v>0</v>
      </c>
      <c r="W6">
        <f>MIN(I6,Parameters!$B$13*(Parameters!$B$12-J6),Parameters!$B$11)</f>
        <v>0</v>
      </c>
      <c r="X6">
        <f>MIN(J6,Parameters!$B$13*(Parameters!$B$12-K6),Parameters!$B$11)</f>
        <v>0</v>
      </c>
      <c r="Y6">
        <f>MIN(K6,Parameters!$B$13*(Parameters!$B$12-L6),Parameters!$B$11)</f>
        <v>0</v>
      </c>
      <c r="Z6">
        <f>IF(M6="G",MIN(L6,Parameters!$B$11),0)</f>
        <v>0</v>
      </c>
      <c r="AB6">
        <f t="shared" si="3"/>
        <v>20</v>
      </c>
      <c r="AC6">
        <f t="shared" si="4"/>
        <v>0</v>
      </c>
      <c r="AD6">
        <f t="shared" si="1"/>
        <v>20</v>
      </c>
    </row>
    <row r="7" spans="1:33">
      <c r="B7" s="3">
        <f>B6+Parameters!$B$3/60</f>
        <v>1.25</v>
      </c>
      <c r="D7">
        <f t="shared" si="2"/>
        <v>5</v>
      </c>
      <c r="E7">
        <f t="shared" si="0"/>
        <v>5</v>
      </c>
      <c r="F7">
        <f t="shared" si="0"/>
        <v>5</v>
      </c>
      <c r="G7">
        <f t="shared" si="0"/>
        <v>5</v>
      </c>
      <c r="H7">
        <f t="shared" si="0"/>
        <v>5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 t="str">
        <f>IF(MOD(B7*60,Parameters!$F$3)&gt;=Parameters!$F$4,"G","R")</f>
        <v>G</v>
      </c>
      <c r="Q7">
        <f>IF(B7&lt;30,1200/3600*Parameters!$B$3,0)</f>
        <v>5</v>
      </c>
      <c r="R7">
        <f>MIN(D7,Parameters!$B$13*(Parameters!$B$12-E7),Parameters!$B$11)</f>
        <v>5</v>
      </c>
      <c r="S7">
        <f>MIN(E7,Parameters!$B$13*(Parameters!$B$12-F7),Parameters!$B$11)</f>
        <v>5</v>
      </c>
      <c r="T7">
        <f>MIN(F7,Parameters!$B$13*(Parameters!$B$12-G7),Parameters!$B$11)</f>
        <v>5</v>
      </c>
      <c r="U7">
        <f>MIN(G7,Parameters!$B$13*(Parameters!$B$12-H7),Parameters!$B$11)</f>
        <v>5</v>
      </c>
      <c r="V7">
        <f>MIN(H7,Parameters!$B$13*(Parameters!$B$12-I7),Parameters!$B$11)</f>
        <v>5</v>
      </c>
      <c r="W7">
        <f>MIN(I7,Parameters!$B$13*(Parameters!$B$12-J7),Parameters!$B$11)</f>
        <v>0</v>
      </c>
      <c r="X7">
        <f>MIN(J7,Parameters!$B$13*(Parameters!$B$12-K7),Parameters!$B$11)</f>
        <v>0</v>
      </c>
      <c r="Y7">
        <f>MIN(K7,Parameters!$B$13*(Parameters!$B$12-L7),Parameters!$B$11)</f>
        <v>0</v>
      </c>
      <c r="Z7">
        <f>IF(M7="G",MIN(L7,Parameters!$B$11),0)</f>
        <v>0</v>
      </c>
      <c r="AB7">
        <f t="shared" si="3"/>
        <v>25</v>
      </c>
      <c r="AC7">
        <f t="shared" si="4"/>
        <v>0</v>
      </c>
      <c r="AD7">
        <f t="shared" si="1"/>
        <v>25</v>
      </c>
    </row>
    <row r="8" spans="1:33">
      <c r="B8" s="3">
        <f>B7+Parameters!$B$3/60</f>
        <v>1.5</v>
      </c>
      <c r="D8">
        <f t="shared" si="2"/>
        <v>5</v>
      </c>
      <c r="E8">
        <f t="shared" si="0"/>
        <v>5</v>
      </c>
      <c r="F8">
        <f t="shared" si="0"/>
        <v>5</v>
      </c>
      <c r="G8">
        <f t="shared" si="0"/>
        <v>5</v>
      </c>
      <c r="H8">
        <f t="shared" si="0"/>
        <v>5</v>
      </c>
      <c r="I8">
        <f t="shared" si="0"/>
        <v>5</v>
      </c>
      <c r="J8">
        <f t="shared" si="0"/>
        <v>0</v>
      </c>
      <c r="K8">
        <f t="shared" si="0"/>
        <v>0</v>
      </c>
      <c r="L8">
        <f t="shared" si="0"/>
        <v>0</v>
      </c>
      <c r="M8" t="str">
        <f>IF(MOD(B8*60,Parameters!$F$3)&gt;=Parameters!$F$4,"G","R")</f>
        <v>G</v>
      </c>
      <c r="Q8">
        <f>IF(B8&lt;30,1200/3600*Parameters!$B$3,0)</f>
        <v>5</v>
      </c>
      <c r="R8">
        <f>MIN(D8,Parameters!$B$13*(Parameters!$B$12-E8),Parameters!$B$11)</f>
        <v>5</v>
      </c>
      <c r="S8">
        <f>MIN(E8,Parameters!$B$13*(Parameters!$B$12-F8),Parameters!$B$11)</f>
        <v>5</v>
      </c>
      <c r="T8">
        <f>MIN(F8,Parameters!$B$13*(Parameters!$B$12-G8),Parameters!$B$11)</f>
        <v>5</v>
      </c>
      <c r="U8">
        <f>MIN(G8,Parameters!$B$13*(Parameters!$B$12-H8),Parameters!$B$11)</f>
        <v>5</v>
      </c>
      <c r="V8">
        <f>MIN(H8,Parameters!$B$13*(Parameters!$B$12-I8),Parameters!$B$11)</f>
        <v>5</v>
      </c>
      <c r="W8">
        <f>MIN(I8,Parameters!$B$13*(Parameters!$B$12-J8),Parameters!$B$11)</f>
        <v>5</v>
      </c>
      <c r="X8">
        <f>MIN(J8,Parameters!$B$13*(Parameters!$B$12-K8),Parameters!$B$11)</f>
        <v>0</v>
      </c>
      <c r="Y8">
        <f>MIN(K8,Parameters!$B$13*(Parameters!$B$12-L8),Parameters!$B$11)</f>
        <v>0</v>
      </c>
      <c r="Z8">
        <f>IF(M8="G",MIN(L8,Parameters!$B$11),0)</f>
        <v>0</v>
      </c>
      <c r="AB8">
        <f t="shared" si="3"/>
        <v>30</v>
      </c>
      <c r="AC8">
        <f t="shared" si="4"/>
        <v>0</v>
      </c>
      <c r="AD8">
        <f t="shared" si="1"/>
        <v>30</v>
      </c>
    </row>
    <row r="9" spans="1:33">
      <c r="B9" s="3">
        <f>B8+Parameters!$B$3/60</f>
        <v>1.75</v>
      </c>
      <c r="D9">
        <f t="shared" si="2"/>
        <v>5</v>
      </c>
      <c r="E9">
        <f t="shared" si="0"/>
        <v>5</v>
      </c>
      <c r="F9">
        <f t="shared" si="0"/>
        <v>5</v>
      </c>
      <c r="G9">
        <f t="shared" si="0"/>
        <v>5</v>
      </c>
      <c r="H9">
        <f t="shared" si="0"/>
        <v>5</v>
      </c>
      <c r="I9">
        <f t="shared" si="0"/>
        <v>5</v>
      </c>
      <c r="J9">
        <f t="shared" si="0"/>
        <v>5</v>
      </c>
      <c r="K9">
        <f t="shared" si="0"/>
        <v>0</v>
      </c>
      <c r="L9">
        <f t="shared" si="0"/>
        <v>0</v>
      </c>
      <c r="M9" t="str">
        <f>IF(MOD(B9*60,Parameters!$F$3)&gt;=Parameters!$F$4,"G","R")</f>
        <v>G</v>
      </c>
      <c r="Q9">
        <f>IF(B9&lt;30,1200/3600*Parameters!$B$3,0)</f>
        <v>5</v>
      </c>
      <c r="R9">
        <f>MIN(D9,Parameters!$B$13*(Parameters!$B$12-E9),Parameters!$B$11)</f>
        <v>5</v>
      </c>
      <c r="S9">
        <f>MIN(E9,Parameters!$B$13*(Parameters!$B$12-F9),Parameters!$B$11)</f>
        <v>5</v>
      </c>
      <c r="T9">
        <f>MIN(F9,Parameters!$B$13*(Parameters!$B$12-G9),Parameters!$B$11)</f>
        <v>5</v>
      </c>
      <c r="U9">
        <f>MIN(G9,Parameters!$B$13*(Parameters!$B$12-H9),Parameters!$B$11)</f>
        <v>5</v>
      </c>
      <c r="V9">
        <f>MIN(H9,Parameters!$B$13*(Parameters!$B$12-I9),Parameters!$B$11)</f>
        <v>5</v>
      </c>
      <c r="W9">
        <f>MIN(I9,Parameters!$B$13*(Parameters!$B$12-J9),Parameters!$B$11)</f>
        <v>5</v>
      </c>
      <c r="X9">
        <f>MIN(J9,Parameters!$B$13*(Parameters!$B$12-K9),Parameters!$B$11)</f>
        <v>5</v>
      </c>
      <c r="Y9">
        <f>MIN(K9,Parameters!$B$13*(Parameters!$B$12-L9),Parameters!$B$11)</f>
        <v>0</v>
      </c>
      <c r="Z9">
        <f>IF(M9="G",MIN(L9,Parameters!$B$11),0)</f>
        <v>0</v>
      </c>
      <c r="AB9">
        <f t="shared" si="3"/>
        <v>35</v>
      </c>
      <c r="AC9">
        <f t="shared" si="4"/>
        <v>0</v>
      </c>
      <c r="AD9">
        <f t="shared" si="1"/>
        <v>35</v>
      </c>
    </row>
    <row r="10" spans="1:33">
      <c r="B10" s="3">
        <f>B9+Parameters!$B$3/60</f>
        <v>2</v>
      </c>
      <c r="D10">
        <f t="shared" si="2"/>
        <v>5</v>
      </c>
      <c r="E10">
        <f t="shared" si="0"/>
        <v>5</v>
      </c>
      <c r="F10">
        <f t="shared" si="0"/>
        <v>5</v>
      </c>
      <c r="G10">
        <f t="shared" si="0"/>
        <v>5</v>
      </c>
      <c r="H10">
        <f t="shared" si="0"/>
        <v>5</v>
      </c>
      <c r="I10">
        <f t="shared" si="0"/>
        <v>5</v>
      </c>
      <c r="J10">
        <f t="shared" si="0"/>
        <v>5</v>
      </c>
      <c r="K10">
        <f t="shared" si="0"/>
        <v>5</v>
      </c>
      <c r="L10">
        <f t="shared" si="0"/>
        <v>0</v>
      </c>
      <c r="M10" t="str">
        <f>IF(MOD(B10*60,Parameters!$F$3)&gt;=Parameters!$F$4,"G","R")</f>
        <v>R</v>
      </c>
      <c r="Q10">
        <f>IF(B10&lt;30,1200/3600*Parameters!$B$3,0)</f>
        <v>5</v>
      </c>
      <c r="R10">
        <f>MIN(D10,Parameters!$B$13*(Parameters!$B$12-E10),Parameters!$B$11)</f>
        <v>5</v>
      </c>
      <c r="S10">
        <f>MIN(E10,Parameters!$B$13*(Parameters!$B$12-F10),Parameters!$B$11)</f>
        <v>5</v>
      </c>
      <c r="T10">
        <f>MIN(F10,Parameters!$B$13*(Parameters!$B$12-G10),Parameters!$B$11)</f>
        <v>5</v>
      </c>
      <c r="U10">
        <f>MIN(G10,Parameters!$B$13*(Parameters!$B$12-H10),Parameters!$B$11)</f>
        <v>5</v>
      </c>
      <c r="V10">
        <f>MIN(H10,Parameters!$B$13*(Parameters!$B$12-I10),Parameters!$B$11)</f>
        <v>5</v>
      </c>
      <c r="W10">
        <f>MIN(I10,Parameters!$B$13*(Parameters!$B$12-J10),Parameters!$B$11)</f>
        <v>5</v>
      </c>
      <c r="X10">
        <f>MIN(J10,Parameters!$B$13*(Parameters!$B$12-K10),Parameters!$B$11)</f>
        <v>5</v>
      </c>
      <c r="Y10">
        <f>MIN(K10,Parameters!$B$13*(Parameters!$B$12-L10),Parameters!$B$11)</f>
        <v>5</v>
      </c>
      <c r="Z10">
        <f>IF(M10="G",MIN(L10,Parameters!$B$11),0)</f>
        <v>0</v>
      </c>
      <c r="AB10">
        <f t="shared" si="3"/>
        <v>40</v>
      </c>
      <c r="AC10">
        <f t="shared" si="4"/>
        <v>0</v>
      </c>
      <c r="AD10">
        <f t="shared" si="1"/>
        <v>40</v>
      </c>
    </row>
    <row r="11" spans="1:33">
      <c r="B11" s="3">
        <f>B10+Parameters!$B$3/60</f>
        <v>2.25</v>
      </c>
      <c r="D11">
        <f t="shared" si="2"/>
        <v>5</v>
      </c>
      <c r="E11">
        <f t="shared" si="0"/>
        <v>5</v>
      </c>
      <c r="F11">
        <f t="shared" si="0"/>
        <v>5</v>
      </c>
      <c r="G11">
        <f t="shared" si="0"/>
        <v>5</v>
      </c>
      <c r="H11">
        <f t="shared" si="0"/>
        <v>5</v>
      </c>
      <c r="I11">
        <f t="shared" si="0"/>
        <v>5</v>
      </c>
      <c r="J11">
        <f t="shared" si="0"/>
        <v>5</v>
      </c>
      <c r="K11">
        <f t="shared" si="0"/>
        <v>5</v>
      </c>
      <c r="L11">
        <f t="shared" si="0"/>
        <v>5</v>
      </c>
      <c r="M11" t="str">
        <f>IF(MOD(B11*60,Parameters!$F$3)&gt;=Parameters!$F$4,"G","R")</f>
        <v>G</v>
      </c>
      <c r="Q11">
        <f>IF(B11&lt;30,1200/3600*Parameters!$B$3,0)</f>
        <v>5</v>
      </c>
      <c r="R11">
        <f>MIN(D11,Parameters!$B$13*(Parameters!$B$12-E11),Parameters!$B$11)</f>
        <v>5</v>
      </c>
      <c r="S11">
        <f>MIN(E11,Parameters!$B$13*(Parameters!$B$12-F11),Parameters!$B$11)</f>
        <v>5</v>
      </c>
      <c r="T11">
        <f>MIN(F11,Parameters!$B$13*(Parameters!$B$12-G11),Parameters!$B$11)</f>
        <v>5</v>
      </c>
      <c r="U11">
        <f>MIN(G11,Parameters!$B$13*(Parameters!$B$12-H11),Parameters!$B$11)</f>
        <v>5</v>
      </c>
      <c r="V11">
        <f>MIN(H11,Parameters!$B$13*(Parameters!$B$12-I11),Parameters!$B$11)</f>
        <v>5</v>
      </c>
      <c r="W11">
        <f>MIN(I11,Parameters!$B$13*(Parameters!$B$12-J11),Parameters!$B$11)</f>
        <v>5</v>
      </c>
      <c r="X11">
        <f>MIN(J11,Parameters!$B$13*(Parameters!$B$12-K11),Parameters!$B$11)</f>
        <v>5</v>
      </c>
      <c r="Y11">
        <f>MIN(K11,Parameters!$B$13*(Parameters!$B$12-L11),Parameters!$B$11)</f>
        <v>5</v>
      </c>
      <c r="Z11">
        <f>IF(M11="G",MIN(L11,Parameters!$B$11),0)</f>
        <v>5</v>
      </c>
      <c r="AB11">
        <f t="shared" si="3"/>
        <v>45</v>
      </c>
      <c r="AC11">
        <f t="shared" si="4"/>
        <v>0</v>
      </c>
      <c r="AD11">
        <f t="shared" si="1"/>
        <v>45</v>
      </c>
    </row>
    <row r="12" spans="1:33">
      <c r="B12" s="3">
        <f>B11+Parameters!$B$3/60</f>
        <v>2.5</v>
      </c>
      <c r="D12">
        <f t="shared" si="2"/>
        <v>5</v>
      </c>
      <c r="E12">
        <f t="shared" si="0"/>
        <v>5</v>
      </c>
      <c r="F12">
        <f t="shared" si="0"/>
        <v>5</v>
      </c>
      <c r="G12">
        <f t="shared" si="0"/>
        <v>5</v>
      </c>
      <c r="H12">
        <f t="shared" si="0"/>
        <v>5</v>
      </c>
      <c r="I12">
        <f t="shared" si="0"/>
        <v>5</v>
      </c>
      <c r="J12">
        <f t="shared" si="0"/>
        <v>5</v>
      </c>
      <c r="K12">
        <f t="shared" si="0"/>
        <v>5</v>
      </c>
      <c r="L12">
        <f t="shared" si="0"/>
        <v>5</v>
      </c>
      <c r="M12" t="str">
        <f>IF(MOD(B12*60,Parameters!$F$3)&gt;=Parameters!$F$4,"G","R")</f>
        <v>G</v>
      </c>
      <c r="Q12">
        <f>IF(B12&lt;30,1200/3600*Parameters!$B$3,0)</f>
        <v>5</v>
      </c>
      <c r="R12">
        <f>MIN(D12,Parameters!$B$13*(Parameters!$B$12-E12),Parameters!$B$11)</f>
        <v>5</v>
      </c>
      <c r="S12">
        <f>MIN(E12,Parameters!$B$13*(Parameters!$B$12-F12),Parameters!$B$11)</f>
        <v>5</v>
      </c>
      <c r="T12">
        <f>MIN(F12,Parameters!$B$13*(Parameters!$B$12-G12),Parameters!$B$11)</f>
        <v>5</v>
      </c>
      <c r="U12">
        <f>MIN(G12,Parameters!$B$13*(Parameters!$B$12-H12),Parameters!$B$11)</f>
        <v>5</v>
      </c>
      <c r="V12">
        <f>MIN(H12,Parameters!$B$13*(Parameters!$B$12-I12),Parameters!$B$11)</f>
        <v>5</v>
      </c>
      <c r="W12">
        <f>MIN(I12,Parameters!$B$13*(Parameters!$B$12-J12),Parameters!$B$11)</f>
        <v>5</v>
      </c>
      <c r="X12">
        <f>MIN(J12,Parameters!$B$13*(Parameters!$B$12-K12),Parameters!$B$11)</f>
        <v>5</v>
      </c>
      <c r="Y12">
        <f>MIN(K12,Parameters!$B$13*(Parameters!$B$12-L12),Parameters!$B$11)</f>
        <v>5</v>
      </c>
      <c r="Z12">
        <f>IF(M12="G",MIN(L12,Parameters!$B$11),0)</f>
        <v>5</v>
      </c>
      <c r="AB12">
        <f t="shared" si="3"/>
        <v>50</v>
      </c>
      <c r="AC12">
        <f t="shared" si="4"/>
        <v>5</v>
      </c>
      <c r="AD12">
        <f t="shared" si="1"/>
        <v>45</v>
      </c>
    </row>
    <row r="13" spans="1:33">
      <c r="B13" s="3">
        <f>B12+Parameters!$B$3/60</f>
        <v>2.75</v>
      </c>
      <c r="D13">
        <f t="shared" si="2"/>
        <v>5</v>
      </c>
      <c r="E13">
        <f t="shared" si="0"/>
        <v>5</v>
      </c>
      <c r="F13">
        <f t="shared" si="0"/>
        <v>5</v>
      </c>
      <c r="G13">
        <f t="shared" si="0"/>
        <v>5</v>
      </c>
      <c r="H13">
        <f t="shared" si="0"/>
        <v>5</v>
      </c>
      <c r="I13">
        <f t="shared" si="0"/>
        <v>5</v>
      </c>
      <c r="J13">
        <f t="shared" si="0"/>
        <v>5</v>
      </c>
      <c r="K13">
        <f t="shared" si="0"/>
        <v>5</v>
      </c>
      <c r="L13">
        <f t="shared" si="0"/>
        <v>5</v>
      </c>
      <c r="M13" t="str">
        <f>IF(MOD(B13*60,Parameters!$F$3)&gt;=Parameters!$F$4,"G","R")</f>
        <v>G</v>
      </c>
      <c r="Q13">
        <f>IF(B13&lt;30,1200/3600*Parameters!$B$3,0)</f>
        <v>5</v>
      </c>
      <c r="R13">
        <f>MIN(D13,Parameters!$B$13*(Parameters!$B$12-E13),Parameters!$B$11)</f>
        <v>5</v>
      </c>
      <c r="S13">
        <f>MIN(E13,Parameters!$B$13*(Parameters!$B$12-F13),Parameters!$B$11)</f>
        <v>5</v>
      </c>
      <c r="T13">
        <f>MIN(F13,Parameters!$B$13*(Parameters!$B$12-G13),Parameters!$B$11)</f>
        <v>5</v>
      </c>
      <c r="U13">
        <f>MIN(G13,Parameters!$B$13*(Parameters!$B$12-H13),Parameters!$B$11)</f>
        <v>5</v>
      </c>
      <c r="V13">
        <f>MIN(H13,Parameters!$B$13*(Parameters!$B$12-I13),Parameters!$B$11)</f>
        <v>5</v>
      </c>
      <c r="W13">
        <f>MIN(I13,Parameters!$B$13*(Parameters!$B$12-J13),Parameters!$B$11)</f>
        <v>5</v>
      </c>
      <c r="X13">
        <f>MIN(J13,Parameters!$B$13*(Parameters!$B$12-K13),Parameters!$B$11)</f>
        <v>5</v>
      </c>
      <c r="Y13">
        <f>MIN(K13,Parameters!$B$13*(Parameters!$B$12-L13),Parameters!$B$11)</f>
        <v>5</v>
      </c>
      <c r="Z13">
        <f>IF(M13="G",MIN(L13,Parameters!$B$11),0)</f>
        <v>5</v>
      </c>
      <c r="AB13">
        <f t="shared" si="3"/>
        <v>55</v>
      </c>
      <c r="AC13">
        <f t="shared" si="4"/>
        <v>10</v>
      </c>
      <c r="AD13">
        <f t="shared" si="1"/>
        <v>45</v>
      </c>
    </row>
    <row r="14" spans="1:33">
      <c r="B14" s="3">
        <f>B13+Parameters!$B$3/60</f>
        <v>3</v>
      </c>
      <c r="D14">
        <f t="shared" si="2"/>
        <v>5</v>
      </c>
      <c r="E14">
        <f t="shared" si="0"/>
        <v>5</v>
      </c>
      <c r="F14">
        <f t="shared" si="0"/>
        <v>5</v>
      </c>
      <c r="G14">
        <f t="shared" si="0"/>
        <v>5</v>
      </c>
      <c r="H14">
        <f t="shared" si="0"/>
        <v>5</v>
      </c>
      <c r="I14">
        <f t="shared" si="0"/>
        <v>5</v>
      </c>
      <c r="J14">
        <f t="shared" si="0"/>
        <v>5</v>
      </c>
      <c r="K14">
        <f t="shared" si="0"/>
        <v>5</v>
      </c>
      <c r="L14">
        <f t="shared" si="0"/>
        <v>5</v>
      </c>
      <c r="M14" t="str">
        <f>IF(MOD(B14*60,Parameters!$F$3)&gt;=Parameters!$F$4,"G","R")</f>
        <v>R</v>
      </c>
      <c r="Q14">
        <f>IF(B14&lt;30,1200/3600*Parameters!$B$3,0)</f>
        <v>5</v>
      </c>
      <c r="R14">
        <f>MIN(D14,Parameters!$B$13*(Parameters!$B$12-E14),Parameters!$B$11)</f>
        <v>5</v>
      </c>
      <c r="S14">
        <f>MIN(E14,Parameters!$B$13*(Parameters!$B$12-F14),Parameters!$B$11)</f>
        <v>5</v>
      </c>
      <c r="T14">
        <f>MIN(F14,Parameters!$B$13*(Parameters!$B$12-G14),Parameters!$B$11)</f>
        <v>5</v>
      </c>
      <c r="U14">
        <f>MIN(G14,Parameters!$B$13*(Parameters!$B$12-H14),Parameters!$B$11)</f>
        <v>5</v>
      </c>
      <c r="V14">
        <f>MIN(H14,Parameters!$B$13*(Parameters!$B$12-I14),Parameters!$B$11)</f>
        <v>5</v>
      </c>
      <c r="W14">
        <f>MIN(I14,Parameters!$B$13*(Parameters!$B$12-J14),Parameters!$B$11)</f>
        <v>5</v>
      </c>
      <c r="X14">
        <f>MIN(J14,Parameters!$B$13*(Parameters!$B$12-K14),Parameters!$B$11)</f>
        <v>5</v>
      </c>
      <c r="Y14">
        <f>MIN(K14,Parameters!$B$13*(Parameters!$B$12-L14),Parameters!$B$11)</f>
        <v>5</v>
      </c>
      <c r="Z14">
        <f>IF(M14="G",MIN(L14,Parameters!$B$11),0)</f>
        <v>0</v>
      </c>
      <c r="AB14">
        <f t="shared" si="3"/>
        <v>60</v>
      </c>
      <c r="AC14">
        <f t="shared" si="4"/>
        <v>15</v>
      </c>
      <c r="AD14">
        <f t="shared" si="1"/>
        <v>45</v>
      </c>
    </row>
    <row r="15" spans="1:33">
      <c r="B15" s="3">
        <f>B14+Parameters!$B$3/60</f>
        <v>3.25</v>
      </c>
      <c r="D15">
        <f t="shared" si="2"/>
        <v>5</v>
      </c>
      <c r="E15">
        <f t="shared" si="0"/>
        <v>5</v>
      </c>
      <c r="F15">
        <f t="shared" si="0"/>
        <v>5</v>
      </c>
      <c r="G15">
        <f t="shared" si="0"/>
        <v>5</v>
      </c>
      <c r="H15">
        <f t="shared" si="0"/>
        <v>5</v>
      </c>
      <c r="I15">
        <f t="shared" si="0"/>
        <v>5</v>
      </c>
      <c r="J15">
        <f t="shared" si="0"/>
        <v>5</v>
      </c>
      <c r="K15">
        <f t="shared" si="0"/>
        <v>5</v>
      </c>
      <c r="L15">
        <f t="shared" si="0"/>
        <v>10</v>
      </c>
      <c r="M15" t="str">
        <f>IF(MOD(B15*60,Parameters!$F$3)&gt;=Parameters!$F$4,"G","R")</f>
        <v>G</v>
      </c>
      <c r="Q15">
        <f>IF(B15&lt;30,1200/3600*Parameters!$B$3,0)</f>
        <v>5</v>
      </c>
      <c r="R15">
        <f>MIN(D15,Parameters!$B$13*(Parameters!$B$12-E15),Parameters!$B$11)</f>
        <v>5</v>
      </c>
      <c r="S15">
        <f>MIN(E15,Parameters!$B$13*(Parameters!$B$12-F15),Parameters!$B$11)</f>
        <v>5</v>
      </c>
      <c r="T15">
        <f>MIN(F15,Parameters!$B$13*(Parameters!$B$12-G15),Parameters!$B$11)</f>
        <v>5</v>
      </c>
      <c r="U15">
        <f>MIN(G15,Parameters!$B$13*(Parameters!$B$12-H15),Parameters!$B$11)</f>
        <v>5</v>
      </c>
      <c r="V15">
        <f>MIN(H15,Parameters!$B$13*(Parameters!$B$12-I15),Parameters!$B$11)</f>
        <v>5</v>
      </c>
      <c r="W15">
        <f>MIN(I15,Parameters!$B$13*(Parameters!$B$12-J15),Parameters!$B$11)</f>
        <v>5</v>
      </c>
      <c r="X15">
        <f>MIN(J15,Parameters!$B$13*(Parameters!$B$12-K15),Parameters!$B$11)</f>
        <v>5</v>
      </c>
      <c r="Y15">
        <f>MIN(K15,Parameters!$B$13*(Parameters!$B$12-L15),Parameters!$B$11)</f>
        <v>5</v>
      </c>
      <c r="Z15">
        <f>IF(M15="G",MIN(L15,Parameters!$B$11),0)</f>
        <v>7.5</v>
      </c>
      <c r="AB15">
        <f t="shared" si="3"/>
        <v>65</v>
      </c>
      <c r="AC15">
        <f t="shared" si="4"/>
        <v>15</v>
      </c>
      <c r="AD15">
        <f t="shared" si="1"/>
        <v>50</v>
      </c>
    </row>
    <row r="16" spans="1:33">
      <c r="B16" s="3">
        <f>B15+Parameters!$B$3/60</f>
        <v>3.5</v>
      </c>
      <c r="D16">
        <f t="shared" si="2"/>
        <v>5</v>
      </c>
      <c r="E16">
        <f t="shared" si="0"/>
        <v>5</v>
      </c>
      <c r="F16">
        <f t="shared" si="0"/>
        <v>5</v>
      </c>
      <c r="G16">
        <f t="shared" si="0"/>
        <v>5</v>
      </c>
      <c r="H16">
        <f t="shared" si="0"/>
        <v>5</v>
      </c>
      <c r="I16">
        <f t="shared" si="0"/>
        <v>5</v>
      </c>
      <c r="J16">
        <f t="shared" si="0"/>
        <v>5</v>
      </c>
      <c r="K16">
        <f t="shared" si="0"/>
        <v>5</v>
      </c>
      <c r="L16">
        <f t="shared" si="0"/>
        <v>7.5</v>
      </c>
      <c r="M16" t="str">
        <f>IF(MOD(B16*60,Parameters!$F$3)&gt;=Parameters!$F$4,"G","R")</f>
        <v>G</v>
      </c>
      <c r="Q16">
        <f>IF(B16&lt;30,1200/3600*Parameters!$B$3,0)</f>
        <v>5</v>
      </c>
      <c r="R16">
        <f>MIN(D16,Parameters!$B$13*(Parameters!$B$12-E16),Parameters!$B$11)</f>
        <v>5</v>
      </c>
      <c r="S16">
        <f>MIN(E16,Parameters!$B$13*(Parameters!$B$12-F16),Parameters!$B$11)</f>
        <v>5</v>
      </c>
      <c r="T16">
        <f>MIN(F16,Parameters!$B$13*(Parameters!$B$12-G16),Parameters!$B$11)</f>
        <v>5</v>
      </c>
      <c r="U16">
        <f>MIN(G16,Parameters!$B$13*(Parameters!$B$12-H16),Parameters!$B$11)</f>
        <v>5</v>
      </c>
      <c r="V16">
        <f>MIN(H16,Parameters!$B$13*(Parameters!$B$12-I16),Parameters!$B$11)</f>
        <v>5</v>
      </c>
      <c r="W16">
        <f>MIN(I16,Parameters!$B$13*(Parameters!$B$12-J16),Parameters!$B$11)</f>
        <v>5</v>
      </c>
      <c r="X16">
        <f>MIN(J16,Parameters!$B$13*(Parameters!$B$12-K16),Parameters!$B$11)</f>
        <v>5</v>
      </c>
      <c r="Y16">
        <f>MIN(K16,Parameters!$B$13*(Parameters!$B$12-L16),Parameters!$B$11)</f>
        <v>5</v>
      </c>
      <c r="Z16">
        <f>IF(M16="G",MIN(L16,Parameters!$B$11),0)</f>
        <v>7.5</v>
      </c>
      <c r="AB16">
        <f t="shared" si="3"/>
        <v>70</v>
      </c>
      <c r="AC16">
        <f t="shared" si="4"/>
        <v>22.5</v>
      </c>
      <c r="AD16">
        <f t="shared" si="1"/>
        <v>47.5</v>
      </c>
    </row>
    <row r="17" spans="2:30">
      <c r="B17" s="3">
        <f>B16+Parameters!$B$3/60</f>
        <v>3.75</v>
      </c>
      <c r="D17">
        <f t="shared" si="2"/>
        <v>5</v>
      </c>
      <c r="E17">
        <f t="shared" si="0"/>
        <v>5</v>
      </c>
      <c r="F17">
        <f t="shared" si="0"/>
        <v>5</v>
      </c>
      <c r="G17">
        <f t="shared" si="0"/>
        <v>5</v>
      </c>
      <c r="H17">
        <f t="shared" si="0"/>
        <v>5</v>
      </c>
      <c r="I17">
        <f t="shared" si="0"/>
        <v>5</v>
      </c>
      <c r="J17">
        <f t="shared" si="0"/>
        <v>5</v>
      </c>
      <c r="K17">
        <f t="shared" si="0"/>
        <v>5</v>
      </c>
      <c r="L17">
        <f t="shared" si="0"/>
        <v>5</v>
      </c>
      <c r="M17" t="str">
        <f>IF(MOD(B17*60,Parameters!$F$3)&gt;=Parameters!$F$4,"G","R")</f>
        <v>G</v>
      </c>
      <c r="Q17">
        <f>IF(B17&lt;30,1200/3600*Parameters!$B$3,0)</f>
        <v>5</v>
      </c>
      <c r="R17">
        <f>MIN(D17,Parameters!$B$13*(Parameters!$B$12-E17),Parameters!$B$11)</f>
        <v>5</v>
      </c>
      <c r="S17">
        <f>MIN(E17,Parameters!$B$13*(Parameters!$B$12-F17),Parameters!$B$11)</f>
        <v>5</v>
      </c>
      <c r="T17">
        <f>MIN(F17,Parameters!$B$13*(Parameters!$B$12-G17),Parameters!$B$11)</f>
        <v>5</v>
      </c>
      <c r="U17">
        <f>MIN(G17,Parameters!$B$13*(Parameters!$B$12-H17),Parameters!$B$11)</f>
        <v>5</v>
      </c>
      <c r="V17">
        <f>MIN(H17,Parameters!$B$13*(Parameters!$B$12-I17),Parameters!$B$11)</f>
        <v>5</v>
      </c>
      <c r="W17">
        <f>MIN(I17,Parameters!$B$13*(Parameters!$B$12-J17),Parameters!$B$11)</f>
        <v>5</v>
      </c>
      <c r="X17">
        <f>MIN(J17,Parameters!$B$13*(Parameters!$B$12-K17),Parameters!$B$11)</f>
        <v>5</v>
      </c>
      <c r="Y17">
        <f>MIN(K17,Parameters!$B$13*(Parameters!$B$12-L17),Parameters!$B$11)</f>
        <v>5</v>
      </c>
      <c r="Z17">
        <f>IF(M17="G",MIN(L17,Parameters!$B$11),0)</f>
        <v>5</v>
      </c>
      <c r="AB17">
        <f t="shared" si="3"/>
        <v>75</v>
      </c>
      <c r="AC17">
        <f t="shared" si="4"/>
        <v>30</v>
      </c>
      <c r="AD17">
        <f t="shared" si="1"/>
        <v>45</v>
      </c>
    </row>
    <row r="18" spans="2:30">
      <c r="B18" s="3">
        <f>B17+Parameters!$B$3/60</f>
        <v>4</v>
      </c>
      <c r="D18">
        <f t="shared" si="2"/>
        <v>5</v>
      </c>
      <c r="E18">
        <f t="shared" si="0"/>
        <v>5</v>
      </c>
      <c r="F18">
        <f t="shared" si="0"/>
        <v>5</v>
      </c>
      <c r="G18">
        <f t="shared" si="0"/>
        <v>5</v>
      </c>
      <c r="H18">
        <f t="shared" si="0"/>
        <v>5</v>
      </c>
      <c r="I18">
        <f t="shared" si="0"/>
        <v>5</v>
      </c>
      <c r="J18">
        <f t="shared" si="0"/>
        <v>5</v>
      </c>
      <c r="K18">
        <f t="shared" si="0"/>
        <v>5</v>
      </c>
      <c r="L18">
        <f t="shared" si="0"/>
        <v>5</v>
      </c>
      <c r="M18" t="str">
        <f>IF(MOD(B18*60,Parameters!$F$3)&gt;=Parameters!$F$4,"G","R")</f>
        <v>R</v>
      </c>
      <c r="Q18">
        <f>IF(B18&lt;30,1200/3600*Parameters!$B$3,0)</f>
        <v>5</v>
      </c>
      <c r="R18">
        <f>MIN(D18,Parameters!$B$13*(Parameters!$B$12-E18),Parameters!$B$11)</f>
        <v>5</v>
      </c>
      <c r="S18">
        <f>MIN(E18,Parameters!$B$13*(Parameters!$B$12-F18),Parameters!$B$11)</f>
        <v>5</v>
      </c>
      <c r="T18">
        <f>MIN(F18,Parameters!$B$13*(Parameters!$B$12-G18),Parameters!$B$11)</f>
        <v>5</v>
      </c>
      <c r="U18">
        <f>MIN(G18,Parameters!$B$13*(Parameters!$B$12-H18),Parameters!$B$11)</f>
        <v>5</v>
      </c>
      <c r="V18">
        <f>MIN(H18,Parameters!$B$13*(Parameters!$B$12-I18),Parameters!$B$11)</f>
        <v>5</v>
      </c>
      <c r="W18">
        <f>MIN(I18,Parameters!$B$13*(Parameters!$B$12-J18),Parameters!$B$11)</f>
        <v>5</v>
      </c>
      <c r="X18">
        <f>MIN(J18,Parameters!$B$13*(Parameters!$B$12-K18),Parameters!$B$11)</f>
        <v>5</v>
      </c>
      <c r="Y18">
        <f>MIN(K18,Parameters!$B$13*(Parameters!$B$12-L18),Parameters!$B$11)</f>
        <v>5</v>
      </c>
      <c r="Z18">
        <f>IF(M18="G",MIN(L18,Parameters!$B$11),0)</f>
        <v>0</v>
      </c>
      <c r="AB18">
        <f t="shared" si="3"/>
        <v>80</v>
      </c>
      <c r="AC18">
        <f t="shared" si="4"/>
        <v>35</v>
      </c>
      <c r="AD18">
        <f t="shared" si="1"/>
        <v>45</v>
      </c>
    </row>
    <row r="19" spans="2:30">
      <c r="B19" s="3">
        <f>B18+Parameters!$B$3/60</f>
        <v>4.25</v>
      </c>
      <c r="D19">
        <f t="shared" si="2"/>
        <v>5</v>
      </c>
      <c r="E19">
        <f t="shared" si="2"/>
        <v>5</v>
      </c>
      <c r="F19">
        <f t="shared" si="2"/>
        <v>5</v>
      </c>
      <c r="G19">
        <f t="shared" si="2"/>
        <v>5</v>
      </c>
      <c r="H19">
        <f t="shared" si="2"/>
        <v>5</v>
      </c>
      <c r="I19">
        <f t="shared" si="2"/>
        <v>5</v>
      </c>
      <c r="J19">
        <f t="shared" si="2"/>
        <v>5</v>
      </c>
      <c r="K19">
        <f t="shared" si="2"/>
        <v>5</v>
      </c>
      <c r="L19">
        <f t="shared" si="2"/>
        <v>10</v>
      </c>
      <c r="M19" t="str">
        <f>IF(MOD(B19*60,Parameters!$F$3)&gt;=Parameters!$F$4,"G","R")</f>
        <v>G</v>
      </c>
      <c r="Q19">
        <f>IF(B19&lt;30,1200/3600*Parameters!$B$3,0)</f>
        <v>5</v>
      </c>
      <c r="R19">
        <f>MIN(D19,Parameters!$B$13*(Parameters!$B$12-E19),Parameters!$B$11)</f>
        <v>5</v>
      </c>
      <c r="S19">
        <f>MIN(E19,Parameters!$B$13*(Parameters!$B$12-F19),Parameters!$B$11)</f>
        <v>5</v>
      </c>
      <c r="T19">
        <f>MIN(F19,Parameters!$B$13*(Parameters!$B$12-G19),Parameters!$B$11)</f>
        <v>5</v>
      </c>
      <c r="U19">
        <f>MIN(G19,Parameters!$B$13*(Parameters!$B$12-H19),Parameters!$B$11)</f>
        <v>5</v>
      </c>
      <c r="V19">
        <f>MIN(H19,Parameters!$B$13*(Parameters!$B$12-I19),Parameters!$B$11)</f>
        <v>5</v>
      </c>
      <c r="W19">
        <f>MIN(I19,Parameters!$B$13*(Parameters!$B$12-J19),Parameters!$B$11)</f>
        <v>5</v>
      </c>
      <c r="X19">
        <f>MIN(J19,Parameters!$B$13*(Parameters!$B$12-K19),Parameters!$B$11)</f>
        <v>5</v>
      </c>
      <c r="Y19">
        <f>MIN(K19,Parameters!$B$13*(Parameters!$B$12-L19),Parameters!$B$11)</f>
        <v>5</v>
      </c>
      <c r="Z19">
        <f>IF(M19="G",MIN(L19,Parameters!$B$11),0)</f>
        <v>7.5</v>
      </c>
      <c r="AB19">
        <f t="shared" si="3"/>
        <v>85</v>
      </c>
      <c r="AC19">
        <f t="shared" si="4"/>
        <v>35</v>
      </c>
      <c r="AD19">
        <f t="shared" si="1"/>
        <v>50</v>
      </c>
    </row>
    <row r="20" spans="2:30">
      <c r="B20" s="3">
        <f>B19+Parameters!$B$3/60</f>
        <v>4.5</v>
      </c>
      <c r="D20">
        <f t="shared" ref="D20:L83" si="5">D19+Q19-R19</f>
        <v>5</v>
      </c>
      <c r="E20">
        <f t="shared" si="5"/>
        <v>5</v>
      </c>
      <c r="F20">
        <f t="shared" si="5"/>
        <v>5</v>
      </c>
      <c r="G20">
        <f t="shared" si="5"/>
        <v>5</v>
      </c>
      <c r="H20">
        <f t="shared" si="5"/>
        <v>5</v>
      </c>
      <c r="I20">
        <f t="shared" si="5"/>
        <v>5</v>
      </c>
      <c r="J20">
        <f t="shared" si="5"/>
        <v>5</v>
      </c>
      <c r="K20">
        <f t="shared" si="5"/>
        <v>5</v>
      </c>
      <c r="L20">
        <f t="shared" si="5"/>
        <v>7.5</v>
      </c>
      <c r="M20" t="str">
        <f>IF(MOD(B20*60,Parameters!$F$3)&gt;=Parameters!$F$4,"G","R")</f>
        <v>G</v>
      </c>
      <c r="Q20">
        <f>IF(B20&lt;30,1200/3600*Parameters!$B$3,0)</f>
        <v>5</v>
      </c>
      <c r="R20">
        <f>MIN(D20,Parameters!$B$13*(Parameters!$B$12-E20),Parameters!$B$11)</f>
        <v>5</v>
      </c>
      <c r="S20">
        <f>MIN(E20,Parameters!$B$13*(Parameters!$B$12-F20),Parameters!$B$11)</f>
        <v>5</v>
      </c>
      <c r="T20">
        <f>MIN(F20,Parameters!$B$13*(Parameters!$B$12-G20),Parameters!$B$11)</f>
        <v>5</v>
      </c>
      <c r="U20">
        <f>MIN(G20,Parameters!$B$13*(Parameters!$B$12-H20),Parameters!$B$11)</f>
        <v>5</v>
      </c>
      <c r="V20">
        <f>MIN(H20,Parameters!$B$13*(Parameters!$B$12-I20),Parameters!$B$11)</f>
        <v>5</v>
      </c>
      <c r="W20">
        <f>MIN(I20,Parameters!$B$13*(Parameters!$B$12-J20),Parameters!$B$11)</f>
        <v>5</v>
      </c>
      <c r="X20">
        <f>MIN(J20,Parameters!$B$13*(Parameters!$B$12-K20),Parameters!$B$11)</f>
        <v>5</v>
      </c>
      <c r="Y20">
        <f>MIN(K20,Parameters!$B$13*(Parameters!$B$12-L20),Parameters!$B$11)</f>
        <v>5</v>
      </c>
      <c r="Z20">
        <f>IF(M20="G",MIN(L20,Parameters!$B$11),0)</f>
        <v>7.5</v>
      </c>
      <c r="AB20">
        <f t="shared" si="3"/>
        <v>90</v>
      </c>
      <c r="AC20">
        <f t="shared" si="4"/>
        <v>42.5</v>
      </c>
      <c r="AD20">
        <f t="shared" si="1"/>
        <v>47.5</v>
      </c>
    </row>
    <row r="21" spans="2:30">
      <c r="B21" s="3">
        <f>B20+Parameters!$B$3/60</f>
        <v>4.75</v>
      </c>
      <c r="D21">
        <f t="shared" si="5"/>
        <v>5</v>
      </c>
      <c r="E21">
        <f t="shared" si="5"/>
        <v>5</v>
      </c>
      <c r="F21">
        <f t="shared" si="5"/>
        <v>5</v>
      </c>
      <c r="G21">
        <f t="shared" si="5"/>
        <v>5</v>
      </c>
      <c r="H21">
        <f t="shared" si="5"/>
        <v>5</v>
      </c>
      <c r="I21">
        <f t="shared" si="5"/>
        <v>5</v>
      </c>
      <c r="J21">
        <f t="shared" si="5"/>
        <v>5</v>
      </c>
      <c r="K21">
        <f t="shared" si="5"/>
        <v>5</v>
      </c>
      <c r="L21">
        <f t="shared" si="5"/>
        <v>5</v>
      </c>
      <c r="M21" t="str">
        <f>IF(MOD(B21*60,Parameters!$F$3)&gt;=Parameters!$F$4,"G","R")</f>
        <v>G</v>
      </c>
      <c r="Q21">
        <f>IF(B21&lt;30,1200/3600*Parameters!$B$3,0)</f>
        <v>5</v>
      </c>
      <c r="R21">
        <f>MIN(D21,Parameters!$B$13*(Parameters!$B$12-E21),Parameters!$B$11)</f>
        <v>5</v>
      </c>
      <c r="S21">
        <f>MIN(E21,Parameters!$B$13*(Parameters!$B$12-F21),Parameters!$B$11)</f>
        <v>5</v>
      </c>
      <c r="T21">
        <f>MIN(F21,Parameters!$B$13*(Parameters!$B$12-G21),Parameters!$B$11)</f>
        <v>5</v>
      </c>
      <c r="U21">
        <f>MIN(G21,Parameters!$B$13*(Parameters!$B$12-H21),Parameters!$B$11)</f>
        <v>5</v>
      </c>
      <c r="V21">
        <f>MIN(H21,Parameters!$B$13*(Parameters!$B$12-I21),Parameters!$B$11)</f>
        <v>5</v>
      </c>
      <c r="W21">
        <f>MIN(I21,Parameters!$B$13*(Parameters!$B$12-J21),Parameters!$B$11)</f>
        <v>5</v>
      </c>
      <c r="X21">
        <f>MIN(J21,Parameters!$B$13*(Parameters!$B$12-K21),Parameters!$B$11)</f>
        <v>5</v>
      </c>
      <c r="Y21">
        <f>MIN(K21,Parameters!$B$13*(Parameters!$B$12-L21),Parameters!$B$11)</f>
        <v>5</v>
      </c>
      <c r="Z21">
        <f>IF(M21="G",MIN(L21,Parameters!$B$11),0)</f>
        <v>5</v>
      </c>
      <c r="AB21">
        <f t="shared" si="3"/>
        <v>95</v>
      </c>
      <c r="AC21">
        <f t="shared" si="4"/>
        <v>50</v>
      </c>
      <c r="AD21">
        <f t="shared" si="1"/>
        <v>45</v>
      </c>
    </row>
    <row r="22" spans="2:30">
      <c r="B22" s="3">
        <f>B21+Parameters!$B$3/60</f>
        <v>5</v>
      </c>
      <c r="D22">
        <f t="shared" si="5"/>
        <v>5</v>
      </c>
      <c r="E22">
        <f t="shared" si="5"/>
        <v>5</v>
      </c>
      <c r="F22">
        <f t="shared" si="5"/>
        <v>5</v>
      </c>
      <c r="G22">
        <f t="shared" si="5"/>
        <v>5</v>
      </c>
      <c r="H22">
        <f t="shared" si="5"/>
        <v>5</v>
      </c>
      <c r="I22">
        <f t="shared" si="5"/>
        <v>5</v>
      </c>
      <c r="J22">
        <f t="shared" si="5"/>
        <v>5</v>
      </c>
      <c r="K22">
        <f t="shared" si="5"/>
        <v>5</v>
      </c>
      <c r="L22">
        <f t="shared" si="5"/>
        <v>5</v>
      </c>
      <c r="M22" t="str">
        <f>IF(MOD(B22*60,Parameters!$F$3)&gt;=Parameters!$F$4,"G","R")</f>
        <v>R</v>
      </c>
      <c r="Q22">
        <f>IF(B22&lt;30,1200/3600*Parameters!$B$3,0)</f>
        <v>5</v>
      </c>
      <c r="R22">
        <f>MIN(D22,Parameters!$B$13*(Parameters!$B$12-E22),Parameters!$B$11)</f>
        <v>5</v>
      </c>
      <c r="S22">
        <f>MIN(E22,Parameters!$B$13*(Parameters!$B$12-F22),Parameters!$B$11)</f>
        <v>5</v>
      </c>
      <c r="T22">
        <f>MIN(F22,Parameters!$B$13*(Parameters!$B$12-G22),Parameters!$B$11)</f>
        <v>5</v>
      </c>
      <c r="U22">
        <f>MIN(G22,Parameters!$B$13*(Parameters!$B$12-H22),Parameters!$B$11)</f>
        <v>5</v>
      </c>
      <c r="V22">
        <f>MIN(H22,Parameters!$B$13*(Parameters!$B$12-I22),Parameters!$B$11)</f>
        <v>5</v>
      </c>
      <c r="W22">
        <f>MIN(I22,Parameters!$B$13*(Parameters!$B$12-J22),Parameters!$B$11)</f>
        <v>5</v>
      </c>
      <c r="X22">
        <f>MIN(J22,Parameters!$B$13*(Parameters!$B$12-K22),Parameters!$B$11)</f>
        <v>5</v>
      </c>
      <c r="Y22">
        <f>MIN(K22,Parameters!$B$13*(Parameters!$B$12-L22),Parameters!$B$11)</f>
        <v>5</v>
      </c>
      <c r="Z22">
        <f>IF(M22="G",MIN(L22,Parameters!$B$11),0)</f>
        <v>0</v>
      </c>
      <c r="AB22">
        <f t="shared" si="3"/>
        <v>100</v>
      </c>
      <c r="AC22">
        <f t="shared" si="4"/>
        <v>55</v>
      </c>
      <c r="AD22">
        <f t="shared" si="1"/>
        <v>45</v>
      </c>
    </row>
    <row r="23" spans="2:30">
      <c r="B23" s="3">
        <f>B22+Parameters!$B$3/60</f>
        <v>5.25</v>
      </c>
      <c r="D23">
        <f t="shared" si="5"/>
        <v>5</v>
      </c>
      <c r="E23">
        <f t="shared" si="5"/>
        <v>5</v>
      </c>
      <c r="F23">
        <f t="shared" si="5"/>
        <v>5</v>
      </c>
      <c r="G23">
        <f t="shared" si="5"/>
        <v>5</v>
      </c>
      <c r="H23">
        <f t="shared" si="5"/>
        <v>5</v>
      </c>
      <c r="I23">
        <f t="shared" si="5"/>
        <v>5</v>
      </c>
      <c r="J23">
        <f t="shared" si="5"/>
        <v>5</v>
      </c>
      <c r="K23">
        <f t="shared" si="5"/>
        <v>5</v>
      </c>
      <c r="L23">
        <f t="shared" si="5"/>
        <v>10</v>
      </c>
      <c r="M23" t="str">
        <f>IF(MOD(B23*60,Parameters!$F$3)&gt;=Parameters!$F$4,"G","R")</f>
        <v>G</v>
      </c>
      <c r="Q23">
        <f>IF(B23&lt;30,1200/3600*Parameters!$B$3,0)</f>
        <v>5</v>
      </c>
      <c r="R23">
        <f>MIN(D23,Parameters!$B$13*(Parameters!$B$12-E23),Parameters!$B$11)</f>
        <v>5</v>
      </c>
      <c r="S23">
        <f>MIN(E23,Parameters!$B$13*(Parameters!$B$12-F23),Parameters!$B$11)</f>
        <v>5</v>
      </c>
      <c r="T23">
        <f>MIN(F23,Parameters!$B$13*(Parameters!$B$12-G23),Parameters!$B$11)</f>
        <v>5</v>
      </c>
      <c r="U23">
        <f>MIN(G23,Parameters!$B$13*(Parameters!$B$12-H23),Parameters!$B$11)</f>
        <v>5</v>
      </c>
      <c r="V23">
        <f>MIN(H23,Parameters!$B$13*(Parameters!$B$12-I23),Parameters!$B$11)</f>
        <v>5</v>
      </c>
      <c r="W23">
        <f>MIN(I23,Parameters!$B$13*(Parameters!$B$12-J23),Parameters!$B$11)</f>
        <v>5</v>
      </c>
      <c r="X23">
        <f>MIN(J23,Parameters!$B$13*(Parameters!$B$12-K23),Parameters!$B$11)</f>
        <v>5</v>
      </c>
      <c r="Y23">
        <f>MIN(K23,Parameters!$B$13*(Parameters!$B$12-L23),Parameters!$B$11)</f>
        <v>5</v>
      </c>
      <c r="Z23">
        <f>IF(M23="G",MIN(L23,Parameters!$B$11),0)</f>
        <v>7.5</v>
      </c>
      <c r="AB23">
        <f t="shared" si="3"/>
        <v>105</v>
      </c>
      <c r="AC23">
        <f t="shared" si="4"/>
        <v>55</v>
      </c>
      <c r="AD23">
        <f t="shared" si="1"/>
        <v>50</v>
      </c>
    </row>
    <row r="24" spans="2:30">
      <c r="B24" s="3">
        <f>B23+Parameters!$B$3/60</f>
        <v>5.5</v>
      </c>
      <c r="D24">
        <f t="shared" si="5"/>
        <v>5</v>
      </c>
      <c r="E24">
        <f t="shared" si="5"/>
        <v>5</v>
      </c>
      <c r="F24">
        <f t="shared" si="5"/>
        <v>5</v>
      </c>
      <c r="G24">
        <f t="shared" si="5"/>
        <v>5</v>
      </c>
      <c r="H24">
        <f t="shared" si="5"/>
        <v>5</v>
      </c>
      <c r="I24">
        <f t="shared" si="5"/>
        <v>5</v>
      </c>
      <c r="J24">
        <f t="shared" si="5"/>
        <v>5</v>
      </c>
      <c r="K24">
        <f t="shared" si="5"/>
        <v>5</v>
      </c>
      <c r="L24">
        <f t="shared" si="5"/>
        <v>7.5</v>
      </c>
      <c r="M24" t="str">
        <f>IF(MOD(B24*60,Parameters!$F$3)&gt;=Parameters!$F$4,"G","R")</f>
        <v>G</v>
      </c>
      <c r="Q24">
        <f>IF(B24&lt;30,1200/3600*Parameters!$B$3,0)</f>
        <v>5</v>
      </c>
      <c r="R24">
        <f>MIN(D24,Parameters!$B$13*(Parameters!$B$12-E24),Parameters!$B$11)</f>
        <v>5</v>
      </c>
      <c r="S24">
        <f>MIN(E24,Parameters!$B$13*(Parameters!$B$12-F24),Parameters!$B$11)</f>
        <v>5</v>
      </c>
      <c r="T24">
        <f>MIN(F24,Parameters!$B$13*(Parameters!$B$12-G24),Parameters!$B$11)</f>
        <v>5</v>
      </c>
      <c r="U24">
        <f>MIN(G24,Parameters!$B$13*(Parameters!$B$12-H24),Parameters!$B$11)</f>
        <v>5</v>
      </c>
      <c r="V24">
        <f>MIN(H24,Parameters!$B$13*(Parameters!$B$12-I24),Parameters!$B$11)</f>
        <v>5</v>
      </c>
      <c r="W24">
        <f>MIN(I24,Parameters!$B$13*(Parameters!$B$12-J24),Parameters!$B$11)</f>
        <v>5</v>
      </c>
      <c r="X24">
        <f>MIN(J24,Parameters!$B$13*(Parameters!$B$12-K24),Parameters!$B$11)</f>
        <v>5</v>
      </c>
      <c r="Y24">
        <f>MIN(K24,Parameters!$B$13*(Parameters!$B$12-L24),Parameters!$B$11)</f>
        <v>5</v>
      </c>
      <c r="Z24">
        <f>IF(M24="G",MIN(L24,Parameters!$B$11),0)</f>
        <v>7.5</v>
      </c>
      <c r="AB24">
        <f t="shared" si="3"/>
        <v>110</v>
      </c>
      <c r="AC24">
        <f t="shared" si="4"/>
        <v>62.5</v>
      </c>
      <c r="AD24">
        <f t="shared" si="1"/>
        <v>47.5</v>
      </c>
    </row>
    <row r="25" spans="2:30">
      <c r="B25" s="3">
        <f>B24+Parameters!$B$3/60</f>
        <v>5.75</v>
      </c>
      <c r="D25">
        <f t="shared" si="5"/>
        <v>5</v>
      </c>
      <c r="E25">
        <f t="shared" si="5"/>
        <v>5</v>
      </c>
      <c r="F25">
        <f t="shared" si="5"/>
        <v>5</v>
      </c>
      <c r="G25">
        <f t="shared" si="5"/>
        <v>5</v>
      </c>
      <c r="H25">
        <f t="shared" si="5"/>
        <v>5</v>
      </c>
      <c r="I25">
        <f t="shared" si="5"/>
        <v>5</v>
      </c>
      <c r="J25">
        <f t="shared" si="5"/>
        <v>5</v>
      </c>
      <c r="K25">
        <f t="shared" si="5"/>
        <v>5</v>
      </c>
      <c r="L25">
        <f t="shared" si="5"/>
        <v>5</v>
      </c>
      <c r="M25" t="str">
        <f>IF(MOD(B25*60,Parameters!$F$3)&gt;=Parameters!$F$4,"G","R")</f>
        <v>G</v>
      </c>
      <c r="Q25">
        <f>IF(B25&lt;30,1200/3600*Parameters!$B$3,0)</f>
        <v>5</v>
      </c>
      <c r="R25">
        <f>MIN(D25,Parameters!$B$13*(Parameters!$B$12-E25),Parameters!$B$11)</f>
        <v>5</v>
      </c>
      <c r="S25">
        <f>MIN(E25,Parameters!$B$13*(Parameters!$B$12-F25),Parameters!$B$11)</f>
        <v>5</v>
      </c>
      <c r="T25">
        <f>MIN(F25,Parameters!$B$13*(Parameters!$B$12-G25),Parameters!$B$11)</f>
        <v>5</v>
      </c>
      <c r="U25">
        <f>MIN(G25,Parameters!$B$13*(Parameters!$B$12-H25),Parameters!$B$11)</f>
        <v>5</v>
      </c>
      <c r="V25">
        <f>MIN(H25,Parameters!$B$13*(Parameters!$B$12-I25),Parameters!$B$11)</f>
        <v>5</v>
      </c>
      <c r="W25">
        <f>MIN(I25,Parameters!$B$13*(Parameters!$B$12-J25),Parameters!$B$11)</f>
        <v>5</v>
      </c>
      <c r="X25">
        <f>MIN(J25,Parameters!$B$13*(Parameters!$B$12-K25),Parameters!$B$11)</f>
        <v>5</v>
      </c>
      <c r="Y25">
        <f>MIN(K25,Parameters!$B$13*(Parameters!$B$12-L25),Parameters!$B$11)</f>
        <v>5</v>
      </c>
      <c r="Z25">
        <f>IF(M25="G",MIN(L25,Parameters!$B$11),0)</f>
        <v>5</v>
      </c>
      <c r="AB25">
        <f t="shared" si="3"/>
        <v>115</v>
      </c>
      <c r="AC25">
        <f t="shared" si="4"/>
        <v>70</v>
      </c>
      <c r="AD25">
        <f t="shared" si="1"/>
        <v>45</v>
      </c>
    </row>
    <row r="26" spans="2:30">
      <c r="B26" s="3">
        <f>B25+Parameters!$B$3/60</f>
        <v>6</v>
      </c>
      <c r="D26">
        <f t="shared" si="5"/>
        <v>5</v>
      </c>
      <c r="E26">
        <f t="shared" si="5"/>
        <v>5</v>
      </c>
      <c r="F26">
        <f t="shared" si="5"/>
        <v>5</v>
      </c>
      <c r="G26">
        <f t="shared" si="5"/>
        <v>5</v>
      </c>
      <c r="H26">
        <f t="shared" si="5"/>
        <v>5</v>
      </c>
      <c r="I26">
        <f t="shared" si="5"/>
        <v>5</v>
      </c>
      <c r="J26">
        <f t="shared" si="5"/>
        <v>5</v>
      </c>
      <c r="K26">
        <f t="shared" si="5"/>
        <v>5</v>
      </c>
      <c r="L26">
        <f t="shared" si="5"/>
        <v>5</v>
      </c>
      <c r="M26" t="str">
        <f>IF(MOD(B26*60,Parameters!$F$3)&gt;=Parameters!$F$4,"G","R")</f>
        <v>R</v>
      </c>
      <c r="Q26">
        <f>IF(B26&lt;30,1200/3600*Parameters!$B$3,0)</f>
        <v>5</v>
      </c>
      <c r="R26">
        <f>MIN(D26,Parameters!$B$13*(Parameters!$B$12-E26),Parameters!$B$11)</f>
        <v>5</v>
      </c>
      <c r="S26">
        <f>MIN(E26,Parameters!$B$13*(Parameters!$B$12-F26),Parameters!$B$11)</f>
        <v>5</v>
      </c>
      <c r="T26">
        <f>MIN(F26,Parameters!$B$13*(Parameters!$B$12-G26),Parameters!$B$11)</f>
        <v>5</v>
      </c>
      <c r="U26">
        <f>MIN(G26,Parameters!$B$13*(Parameters!$B$12-H26),Parameters!$B$11)</f>
        <v>5</v>
      </c>
      <c r="V26">
        <f>MIN(H26,Parameters!$B$13*(Parameters!$B$12-I26),Parameters!$B$11)</f>
        <v>5</v>
      </c>
      <c r="W26">
        <f>MIN(I26,Parameters!$B$13*(Parameters!$B$12-J26),Parameters!$B$11)</f>
        <v>5</v>
      </c>
      <c r="X26">
        <f>MIN(J26,Parameters!$B$13*(Parameters!$B$12-K26),Parameters!$B$11)</f>
        <v>5</v>
      </c>
      <c r="Y26">
        <f>MIN(K26,Parameters!$B$13*(Parameters!$B$12-L26),Parameters!$B$11)</f>
        <v>5</v>
      </c>
      <c r="Z26">
        <f>IF(M26="G",MIN(L26,Parameters!$B$11),0)</f>
        <v>0</v>
      </c>
      <c r="AB26">
        <f t="shared" si="3"/>
        <v>120</v>
      </c>
      <c r="AC26">
        <f t="shared" si="4"/>
        <v>75</v>
      </c>
      <c r="AD26">
        <f t="shared" si="1"/>
        <v>45</v>
      </c>
    </row>
    <row r="27" spans="2:30">
      <c r="B27" s="3">
        <f>B26+Parameters!$B$3/60</f>
        <v>6.25</v>
      </c>
      <c r="D27">
        <f t="shared" si="5"/>
        <v>5</v>
      </c>
      <c r="E27">
        <f t="shared" si="5"/>
        <v>5</v>
      </c>
      <c r="F27">
        <f t="shared" si="5"/>
        <v>5</v>
      </c>
      <c r="G27">
        <f t="shared" si="5"/>
        <v>5</v>
      </c>
      <c r="H27">
        <f t="shared" si="5"/>
        <v>5</v>
      </c>
      <c r="I27">
        <f t="shared" si="5"/>
        <v>5</v>
      </c>
      <c r="J27">
        <f t="shared" si="5"/>
        <v>5</v>
      </c>
      <c r="K27">
        <f t="shared" si="5"/>
        <v>5</v>
      </c>
      <c r="L27">
        <f t="shared" si="5"/>
        <v>10</v>
      </c>
      <c r="M27" t="str">
        <f>IF(MOD(B27*60,Parameters!$F$3)&gt;=Parameters!$F$4,"G","R")</f>
        <v>G</v>
      </c>
      <c r="Q27">
        <f>IF(B27&lt;30,1200/3600*Parameters!$B$3,0)</f>
        <v>5</v>
      </c>
      <c r="R27">
        <f>MIN(D27,Parameters!$B$13*(Parameters!$B$12-E27),Parameters!$B$11)</f>
        <v>5</v>
      </c>
      <c r="S27">
        <f>MIN(E27,Parameters!$B$13*(Parameters!$B$12-F27),Parameters!$B$11)</f>
        <v>5</v>
      </c>
      <c r="T27">
        <f>MIN(F27,Parameters!$B$13*(Parameters!$B$12-G27),Parameters!$B$11)</f>
        <v>5</v>
      </c>
      <c r="U27">
        <f>MIN(G27,Parameters!$B$13*(Parameters!$B$12-H27),Parameters!$B$11)</f>
        <v>5</v>
      </c>
      <c r="V27">
        <f>MIN(H27,Parameters!$B$13*(Parameters!$B$12-I27),Parameters!$B$11)</f>
        <v>5</v>
      </c>
      <c r="W27">
        <f>MIN(I27,Parameters!$B$13*(Parameters!$B$12-J27),Parameters!$B$11)</f>
        <v>5</v>
      </c>
      <c r="X27">
        <f>MIN(J27,Parameters!$B$13*(Parameters!$B$12-K27),Parameters!$B$11)</f>
        <v>5</v>
      </c>
      <c r="Y27">
        <f>MIN(K27,Parameters!$B$13*(Parameters!$B$12-L27),Parameters!$B$11)</f>
        <v>5</v>
      </c>
      <c r="Z27">
        <f>IF(M27="G",MIN(L27,Parameters!$B$11),0)</f>
        <v>7.5</v>
      </c>
      <c r="AB27">
        <f t="shared" si="3"/>
        <v>125</v>
      </c>
      <c r="AC27">
        <f t="shared" si="4"/>
        <v>75</v>
      </c>
      <c r="AD27">
        <f t="shared" si="1"/>
        <v>50</v>
      </c>
    </row>
    <row r="28" spans="2:30">
      <c r="B28" s="3">
        <f>B27+Parameters!$B$3/60</f>
        <v>6.5</v>
      </c>
      <c r="D28">
        <f t="shared" si="5"/>
        <v>5</v>
      </c>
      <c r="E28">
        <f t="shared" si="5"/>
        <v>5</v>
      </c>
      <c r="F28">
        <f t="shared" si="5"/>
        <v>5</v>
      </c>
      <c r="G28">
        <f t="shared" si="5"/>
        <v>5</v>
      </c>
      <c r="H28">
        <f t="shared" si="5"/>
        <v>5</v>
      </c>
      <c r="I28">
        <f t="shared" si="5"/>
        <v>5</v>
      </c>
      <c r="J28">
        <f t="shared" si="5"/>
        <v>5</v>
      </c>
      <c r="K28">
        <f t="shared" si="5"/>
        <v>5</v>
      </c>
      <c r="L28">
        <f t="shared" si="5"/>
        <v>7.5</v>
      </c>
      <c r="M28" t="str">
        <f>IF(MOD(B28*60,Parameters!$F$3)&gt;=Parameters!$F$4,"G","R")</f>
        <v>G</v>
      </c>
      <c r="Q28">
        <f>IF(B28&lt;30,1200/3600*Parameters!$B$3,0)</f>
        <v>5</v>
      </c>
      <c r="R28">
        <f>MIN(D28,Parameters!$B$13*(Parameters!$B$12-E28),Parameters!$B$11)</f>
        <v>5</v>
      </c>
      <c r="S28">
        <f>MIN(E28,Parameters!$B$13*(Parameters!$B$12-F28),Parameters!$B$11)</f>
        <v>5</v>
      </c>
      <c r="T28">
        <f>MIN(F28,Parameters!$B$13*(Parameters!$B$12-G28),Parameters!$B$11)</f>
        <v>5</v>
      </c>
      <c r="U28">
        <f>MIN(G28,Parameters!$B$13*(Parameters!$B$12-H28),Parameters!$B$11)</f>
        <v>5</v>
      </c>
      <c r="V28">
        <f>MIN(H28,Parameters!$B$13*(Parameters!$B$12-I28),Parameters!$B$11)</f>
        <v>5</v>
      </c>
      <c r="W28">
        <f>MIN(I28,Parameters!$B$13*(Parameters!$B$12-J28),Parameters!$B$11)</f>
        <v>5</v>
      </c>
      <c r="X28">
        <f>MIN(J28,Parameters!$B$13*(Parameters!$B$12-K28),Parameters!$B$11)</f>
        <v>5</v>
      </c>
      <c r="Y28">
        <f>MIN(K28,Parameters!$B$13*(Parameters!$B$12-L28),Parameters!$B$11)</f>
        <v>5</v>
      </c>
      <c r="Z28">
        <f>IF(M28="G",MIN(L28,Parameters!$B$11),0)</f>
        <v>7.5</v>
      </c>
      <c r="AB28">
        <f t="shared" si="3"/>
        <v>130</v>
      </c>
      <c r="AC28">
        <f t="shared" si="4"/>
        <v>82.5</v>
      </c>
      <c r="AD28">
        <f t="shared" si="1"/>
        <v>47.5</v>
      </c>
    </row>
    <row r="29" spans="2:30">
      <c r="B29" s="3">
        <f>B28+Parameters!$B$3/60</f>
        <v>6.75</v>
      </c>
      <c r="D29">
        <f t="shared" si="5"/>
        <v>5</v>
      </c>
      <c r="E29">
        <f t="shared" si="5"/>
        <v>5</v>
      </c>
      <c r="F29">
        <f t="shared" si="5"/>
        <v>5</v>
      </c>
      <c r="G29">
        <f t="shared" si="5"/>
        <v>5</v>
      </c>
      <c r="H29">
        <f t="shared" si="5"/>
        <v>5</v>
      </c>
      <c r="I29">
        <f t="shared" si="5"/>
        <v>5</v>
      </c>
      <c r="J29">
        <f t="shared" si="5"/>
        <v>5</v>
      </c>
      <c r="K29">
        <f t="shared" si="5"/>
        <v>5</v>
      </c>
      <c r="L29">
        <f t="shared" si="5"/>
        <v>5</v>
      </c>
      <c r="M29" t="str">
        <f>IF(MOD(B29*60,Parameters!$F$3)&gt;=Parameters!$F$4,"G","R")</f>
        <v>G</v>
      </c>
      <c r="Q29">
        <f>IF(B29&lt;30,1200/3600*Parameters!$B$3,0)</f>
        <v>5</v>
      </c>
      <c r="R29">
        <f>MIN(D29,Parameters!$B$13*(Parameters!$B$12-E29),Parameters!$B$11)</f>
        <v>5</v>
      </c>
      <c r="S29">
        <f>MIN(E29,Parameters!$B$13*(Parameters!$B$12-F29),Parameters!$B$11)</f>
        <v>5</v>
      </c>
      <c r="T29">
        <f>MIN(F29,Parameters!$B$13*(Parameters!$B$12-G29),Parameters!$B$11)</f>
        <v>5</v>
      </c>
      <c r="U29">
        <f>MIN(G29,Parameters!$B$13*(Parameters!$B$12-H29),Parameters!$B$11)</f>
        <v>5</v>
      </c>
      <c r="V29">
        <f>MIN(H29,Parameters!$B$13*(Parameters!$B$12-I29),Parameters!$B$11)</f>
        <v>5</v>
      </c>
      <c r="W29">
        <f>MIN(I29,Parameters!$B$13*(Parameters!$B$12-J29),Parameters!$B$11)</f>
        <v>5</v>
      </c>
      <c r="X29">
        <f>MIN(J29,Parameters!$B$13*(Parameters!$B$12-K29),Parameters!$B$11)</f>
        <v>5</v>
      </c>
      <c r="Y29">
        <f>MIN(K29,Parameters!$B$13*(Parameters!$B$12-L29),Parameters!$B$11)</f>
        <v>5</v>
      </c>
      <c r="Z29">
        <f>IF(M29="G",MIN(L29,Parameters!$B$11),0)</f>
        <v>5</v>
      </c>
      <c r="AB29">
        <f t="shared" si="3"/>
        <v>135</v>
      </c>
      <c r="AC29">
        <f t="shared" si="4"/>
        <v>90</v>
      </c>
      <c r="AD29">
        <f t="shared" si="1"/>
        <v>45</v>
      </c>
    </row>
    <row r="30" spans="2:30">
      <c r="B30" s="3">
        <f>B29+Parameters!$B$3/60</f>
        <v>7</v>
      </c>
      <c r="D30">
        <f t="shared" si="5"/>
        <v>5</v>
      </c>
      <c r="E30">
        <f t="shared" si="5"/>
        <v>5</v>
      </c>
      <c r="F30">
        <f t="shared" si="5"/>
        <v>5</v>
      </c>
      <c r="G30">
        <f t="shared" si="5"/>
        <v>5</v>
      </c>
      <c r="H30">
        <f t="shared" si="5"/>
        <v>5</v>
      </c>
      <c r="I30">
        <f t="shared" si="5"/>
        <v>5</v>
      </c>
      <c r="J30">
        <f t="shared" si="5"/>
        <v>5</v>
      </c>
      <c r="K30">
        <f t="shared" si="5"/>
        <v>5</v>
      </c>
      <c r="L30">
        <f t="shared" si="5"/>
        <v>5</v>
      </c>
      <c r="M30" t="str">
        <f>IF(MOD(B30*60,Parameters!$F$3)&gt;=Parameters!$F$4,"G","R")</f>
        <v>R</v>
      </c>
      <c r="Q30">
        <f>IF(B30&lt;30,1200/3600*Parameters!$B$3,0)</f>
        <v>5</v>
      </c>
      <c r="R30">
        <f>MIN(D30,Parameters!$B$13*(Parameters!$B$12-E30),Parameters!$B$11)</f>
        <v>5</v>
      </c>
      <c r="S30">
        <f>MIN(E30,Parameters!$B$13*(Parameters!$B$12-F30),Parameters!$B$11)</f>
        <v>5</v>
      </c>
      <c r="T30">
        <f>MIN(F30,Parameters!$B$13*(Parameters!$B$12-G30),Parameters!$B$11)</f>
        <v>5</v>
      </c>
      <c r="U30">
        <f>MIN(G30,Parameters!$B$13*(Parameters!$B$12-H30),Parameters!$B$11)</f>
        <v>5</v>
      </c>
      <c r="V30">
        <f>MIN(H30,Parameters!$B$13*(Parameters!$B$12-I30),Parameters!$B$11)</f>
        <v>5</v>
      </c>
      <c r="W30">
        <f>MIN(I30,Parameters!$B$13*(Parameters!$B$12-J30),Parameters!$B$11)</f>
        <v>5</v>
      </c>
      <c r="X30">
        <f>MIN(J30,Parameters!$B$13*(Parameters!$B$12-K30),Parameters!$B$11)</f>
        <v>5</v>
      </c>
      <c r="Y30">
        <f>MIN(K30,Parameters!$B$13*(Parameters!$B$12-L30),Parameters!$B$11)</f>
        <v>5</v>
      </c>
      <c r="Z30">
        <f>IF(M30="G",MIN(L30,Parameters!$B$11),0)</f>
        <v>0</v>
      </c>
      <c r="AB30">
        <f t="shared" si="3"/>
        <v>140</v>
      </c>
      <c r="AC30">
        <f t="shared" si="4"/>
        <v>95</v>
      </c>
      <c r="AD30">
        <f t="shared" si="1"/>
        <v>45</v>
      </c>
    </row>
    <row r="31" spans="2:30">
      <c r="B31" s="3">
        <f>B30+Parameters!$B$3/60</f>
        <v>7.25</v>
      </c>
      <c r="D31">
        <f t="shared" si="5"/>
        <v>5</v>
      </c>
      <c r="E31">
        <f t="shared" si="5"/>
        <v>5</v>
      </c>
      <c r="F31">
        <f t="shared" si="5"/>
        <v>5</v>
      </c>
      <c r="G31">
        <f t="shared" si="5"/>
        <v>5</v>
      </c>
      <c r="H31">
        <f t="shared" si="5"/>
        <v>5</v>
      </c>
      <c r="I31">
        <f t="shared" si="5"/>
        <v>5</v>
      </c>
      <c r="J31">
        <f t="shared" si="5"/>
        <v>5</v>
      </c>
      <c r="K31">
        <f t="shared" si="5"/>
        <v>5</v>
      </c>
      <c r="L31">
        <f t="shared" si="5"/>
        <v>10</v>
      </c>
      <c r="M31" t="str">
        <f>IF(MOD(B31*60,Parameters!$F$3)&gt;=Parameters!$F$4,"G","R")</f>
        <v>G</v>
      </c>
      <c r="Q31">
        <f>IF(B31&lt;30,1200/3600*Parameters!$B$3,0)</f>
        <v>5</v>
      </c>
      <c r="R31">
        <f>MIN(D31,Parameters!$B$13*(Parameters!$B$12-E31),Parameters!$B$11)</f>
        <v>5</v>
      </c>
      <c r="S31">
        <f>MIN(E31,Parameters!$B$13*(Parameters!$B$12-F31),Parameters!$B$11)</f>
        <v>5</v>
      </c>
      <c r="T31">
        <f>MIN(F31,Parameters!$B$13*(Parameters!$B$12-G31),Parameters!$B$11)</f>
        <v>5</v>
      </c>
      <c r="U31">
        <f>MIN(G31,Parameters!$B$13*(Parameters!$B$12-H31),Parameters!$B$11)</f>
        <v>5</v>
      </c>
      <c r="V31">
        <f>MIN(H31,Parameters!$B$13*(Parameters!$B$12-I31),Parameters!$B$11)</f>
        <v>5</v>
      </c>
      <c r="W31">
        <f>MIN(I31,Parameters!$B$13*(Parameters!$B$12-J31),Parameters!$B$11)</f>
        <v>5</v>
      </c>
      <c r="X31">
        <f>MIN(J31,Parameters!$B$13*(Parameters!$B$12-K31),Parameters!$B$11)</f>
        <v>5</v>
      </c>
      <c r="Y31">
        <f>MIN(K31,Parameters!$B$13*(Parameters!$B$12-L31),Parameters!$B$11)</f>
        <v>5</v>
      </c>
      <c r="Z31">
        <f>IF(M31="G",MIN(L31,Parameters!$B$11),0)</f>
        <v>7.5</v>
      </c>
      <c r="AB31">
        <f t="shared" si="3"/>
        <v>145</v>
      </c>
      <c r="AC31">
        <f t="shared" si="4"/>
        <v>95</v>
      </c>
      <c r="AD31">
        <f t="shared" si="1"/>
        <v>50</v>
      </c>
    </row>
    <row r="32" spans="2:30">
      <c r="B32" s="3">
        <f>B31+Parameters!$B$3/60</f>
        <v>7.5</v>
      </c>
      <c r="D32">
        <f t="shared" si="5"/>
        <v>5</v>
      </c>
      <c r="E32">
        <f t="shared" si="5"/>
        <v>5</v>
      </c>
      <c r="F32">
        <f t="shared" si="5"/>
        <v>5</v>
      </c>
      <c r="G32">
        <f t="shared" si="5"/>
        <v>5</v>
      </c>
      <c r="H32">
        <f t="shared" si="5"/>
        <v>5</v>
      </c>
      <c r="I32">
        <f t="shared" si="5"/>
        <v>5</v>
      </c>
      <c r="J32">
        <f t="shared" si="5"/>
        <v>5</v>
      </c>
      <c r="K32">
        <f t="shared" si="5"/>
        <v>5</v>
      </c>
      <c r="L32">
        <f t="shared" si="5"/>
        <v>7.5</v>
      </c>
      <c r="M32" t="str">
        <f>IF(MOD(B32*60,Parameters!$F$3)&gt;=Parameters!$F$4,"G","R")</f>
        <v>G</v>
      </c>
      <c r="Q32">
        <f>IF(B32&lt;30,1200/3600*Parameters!$B$3,0)</f>
        <v>5</v>
      </c>
      <c r="R32">
        <f>MIN(D32,Parameters!$B$13*(Parameters!$B$12-E32),Parameters!$B$11)</f>
        <v>5</v>
      </c>
      <c r="S32">
        <f>MIN(E32,Parameters!$B$13*(Parameters!$B$12-F32),Parameters!$B$11)</f>
        <v>5</v>
      </c>
      <c r="T32">
        <f>MIN(F32,Parameters!$B$13*(Parameters!$B$12-G32),Parameters!$B$11)</f>
        <v>5</v>
      </c>
      <c r="U32">
        <f>MIN(G32,Parameters!$B$13*(Parameters!$B$12-H32),Parameters!$B$11)</f>
        <v>5</v>
      </c>
      <c r="V32">
        <f>MIN(H32,Parameters!$B$13*(Parameters!$B$12-I32),Parameters!$B$11)</f>
        <v>5</v>
      </c>
      <c r="W32">
        <f>MIN(I32,Parameters!$B$13*(Parameters!$B$12-J32),Parameters!$B$11)</f>
        <v>5</v>
      </c>
      <c r="X32">
        <f>MIN(J32,Parameters!$B$13*(Parameters!$B$12-K32),Parameters!$B$11)</f>
        <v>5</v>
      </c>
      <c r="Y32">
        <f>MIN(K32,Parameters!$B$13*(Parameters!$B$12-L32),Parameters!$B$11)</f>
        <v>5</v>
      </c>
      <c r="Z32">
        <f>IF(M32="G",MIN(L32,Parameters!$B$11),0)</f>
        <v>7.5</v>
      </c>
      <c r="AB32">
        <f t="shared" si="3"/>
        <v>150</v>
      </c>
      <c r="AC32">
        <f t="shared" si="4"/>
        <v>102.5</v>
      </c>
      <c r="AD32">
        <f t="shared" si="1"/>
        <v>47.5</v>
      </c>
    </row>
    <row r="33" spans="2:30">
      <c r="B33" s="3">
        <f>B32+Parameters!$B$3/60</f>
        <v>7.75</v>
      </c>
      <c r="D33">
        <f t="shared" si="5"/>
        <v>5</v>
      </c>
      <c r="E33">
        <f t="shared" si="5"/>
        <v>5</v>
      </c>
      <c r="F33">
        <f t="shared" si="5"/>
        <v>5</v>
      </c>
      <c r="G33">
        <f t="shared" si="5"/>
        <v>5</v>
      </c>
      <c r="H33">
        <f t="shared" si="5"/>
        <v>5</v>
      </c>
      <c r="I33">
        <f t="shared" si="5"/>
        <v>5</v>
      </c>
      <c r="J33">
        <f t="shared" si="5"/>
        <v>5</v>
      </c>
      <c r="K33">
        <f t="shared" si="5"/>
        <v>5</v>
      </c>
      <c r="L33">
        <f t="shared" si="5"/>
        <v>5</v>
      </c>
      <c r="M33" t="str">
        <f>IF(MOD(B33*60,Parameters!$F$3)&gt;=Parameters!$F$4,"G","R")</f>
        <v>G</v>
      </c>
      <c r="Q33">
        <f>IF(B33&lt;30,1200/3600*Parameters!$B$3,0)</f>
        <v>5</v>
      </c>
      <c r="R33">
        <f>MIN(D33,Parameters!$B$13*(Parameters!$B$12-E33),Parameters!$B$11)</f>
        <v>5</v>
      </c>
      <c r="S33">
        <f>MIN(E33,Parameters!$B$13*(Parameters!$B$12-F33),Parameters!$B$11)</f>
        <v>5</v>
      </c>
      <c r="T33">
        <f>MIN(F33,Parameters!$B$13*(Parameters!$B$12-G33),Parameters!$B$11)</f>
        <v>5</v>
      </c>
      <c r="U33">
        <f>MIN(G33,Parameters!$B$13*(Parameters!$B$12-H33),Parameters!$B$11)</f>
        <v>5</v>
      </c>
      <c r="V33">
        <f>MIN(H33,Parameters!$B$13*(Parameters!$B$12-I33),Parameters!$B$11)</f>
        <v>5</v>
      </c>
      <c r="W33">
        <f>MIN(I33,Parameters!$B$13*(Parameters!$B$12-J33),Parameters!$B$11)</f>
        <v>5</v>
      </c>
      <c r="X33">
        <f>MIN(J33,Parameters!$B$13*(Parameters!$B$12-K33),Parameters!$B$11)</f>
        <v>5</v>
      </c>
      <c r="Y33">
        <f>MIN(K33,Parameters!$B$13*(Parameters!$B$12-L33),Parameters!$B$11)</f>
        <v>5</v>
      </c>
      <c r="Z33">
        <f>IF(M33="G",MIN(L33,Parameters!$B$11),0)</f>
        <v>5</v>
      </c>
      <c r="AB33">
        <f t="shared" si="3"/>
        <v>155</v>
      </c>
      <c r="AC33">
        <f t="shared" si="4"/>
        <v>110</v>
      </c>
      <c r="AD33">
        <f t="shared" si="1"/>
        <v>45</v>
      </c>
    </row>
    <row r="34" spans="2:30">
      <c r="B34" s="3">
        <f>B33+Parameters!$B$3/60</f>
        <v>8</v>
      </c>
      <c r="D34">
        <f t="shared" si="5"/>
        <v>5</v>
      </c>
      <c r="E34">
        <f t="shared" si="5"/>
        <v>5</v>
      </c>
      <c r="F34">
        <f t="shared" si="5"/>
        <v>5</v>
      </c>
      <c r="G34">
        <f t="shared" si="5"/>
        <v>5</v>
      </c>
      <c r="H34">
        <f t="shared" si="5"/>
        <v>5</v>
      </c>
      <c r="I34">
        <f t="shared" si="5"/>
        <v>5</v>
      </c>
      <c r="J34">
        <f t="shared" si="5"/>
        <v>5</v>
      </c>
      <c r="K34">
        <f t="shared" si="5"/>
        <v>5</v>
      </c>
      <c r="L34">
        <f t="shared" si="5"/>
        <v>5</v>
      </c>
      <c r="M34" t="str">
        <f>IF(MOD(B34*60,Parameters!$F$3)&gt;=Parameters!$F$4,"G","R")</f>
        <v>R</v>
      </c>
      <c r="Q34">
        <f>IF(B34&lt;30,1200/3600*Parameters!$B$3,0)</f>
        <v>5</v>
      </c>
      <c r="R34">
        <f>MIN(D34,Parameters!$B$13*(Parameters!$B$12-E34),Parameters!$B$11)</f>
        <v>5</v>
      </c>
      <c r="S34">
        <f>MIN(E34,Parameters!$B$13*(Parameters!$B$12-F34),Parameters!$B$11)</f>
        <v>5</v>
      </c>
      <c r="T34">
        <f>MIN(F34,Parameters!$B$13*(Parameters!$B$12-G34),Parameters!$B$11)</f>
        <v>5</v>
      </c>
      <c r="U34">
        <f>MIN(G34,Parameters!$B$13*(Parameters!$B$12-H34),Parameters!$B$11)</f>
        <v>5</v>
      </c>
      <c r="V34">
        <f>MIN(H34,Parameters!$B$13*(Parameters!$B$12-I34),Parameters!$B$11)</f>
        <v>5</v>
      </c>
      <c r="W34">
        <f>MIN(I34,Parameters!$B$13*(Parameters!$B$12-J34),Parameters!$B$11)</f>
        <v>5</v>
      </c>
      <c r="X34">
        <f>MIN(J34,Parameters!$B$13*(Parameters!$B$12-K34),Parameters!$B$11)</f>
        <v>5</v>
      </c>
      <c r="Y34">
        <f>MIN(K34,Parameters!$B$13*(Parameters!$B$12-L34),Parameters!$B$11)</f>
        <v>5</v>
      </c>
      <c r="Z34">
        <f>IF(M34="G",MIN(L34,Parameters!$B$11),0)</f>
        <v>0</v>
      </c>
      <c r="AB34">
        <f t="shared" si="3"/>
        <v>160</v>
      </c>
      <c r="AC34">
        <f t="shared" si="4"/>
        <v>115</v>
      </c>
      <c r="AD34">
        <f t="shared" si="1"/>
        <v>45</v>
      </c>
    </row>
    <row r="35" spans="2:30">
      <c r="B35" s="3">
        <f>B34+Parameters!$B$3/60</f>
        <v>8.25</v>
      </c>
      <c r="D35">
        <f t="shared" si="5"/>
        <v>5</v>
      </c>
      <c r="E35">
        <f t="shared" si="5"/>
        <v>5</v>
      </c>
      <c r="F35">
        <f t="shared" si="5"/>
        <v>5</v>
      </c>
      <c r="G35">
        <f t="shared" si="5"/>
        <v>5</v>
      </c>
      <c r="H35">
        <f t="shared" si="5"/>
        <v>5</v>
      </c>
      <c r="I35">
        <f t="shared" si="5"/>
        <v>5</v>
      </c>
      <c r="J35">
        <f t="shared" si="5"/>
        <v>5</v>
      </c>
      <c r="K35">
        <f t="shared" si="5"/>
        <v>5</v>
      </c>
      <c r="L35">
        <f t="shared" si="5"/>
        <v>10</v>
      </c>
      <c r="M35" t="str">
        <f>IF(MOD(B35*60,Parameters!$F$3)&gt;=Parameters!$F$4,"G","R")</f>
        <v>G</v>
      </c>
      <c r="Q35">
        <f>IF(B35&lt;30,1200/3600*Parameters!$B$3,0)</f>
        <v>5</v>
      </c>
      <c r="R35">
        <f>MIN(D35,Parameters!$B$13*(Parameters!$B$12-E35),Parameters!$B$11)</f>
        <v>5</v>
      </c>
      <c r="S35">
        <f>MIN(E35,Parameters!$B$13*(Parameters!$B$12-F35),Parameters!$B$11)</f>
        <v>5</v>
      </c>
      <c r="T35">
        <f>MIN(F35,Parameters!$B$13*(Parameters!$B$12-G35),Parameters!$B$11)</f>
        <v>5</v>
      </c>
      <c r="U35">
        <f>MIN(G35,Parameters!$B$13*(Parameters!$B$12-H35),Parameters!$B$11)</f>
        <v>5</v>
      </c>
      <c r="V35">
        <f>MIN(H35,Parameters!$B$13*(Parameters!$B$12-I35),Parameters!$B$11)</f>
        <v>5</v>
      </c>
      <c r="W35">
        <f>MIN(I35,Parameters!$B$13*(Parameters!$B$12-J35),Parameters!$B$11)</f>
        <v>5</v>
      </c>
      <c r="X35">
        <f>MIN(J35,Parameters!$B$13*(Parameters!$B$12-K35),Parameters!$B$11)</f>
        <v>5</v>
      </c>
      <c r="Y35">
        <f>MIN(K35,Parameters!$B$13*(Parameters!$B$12-L35),Parameters!$B$11)</f>
        <v>5</v>
      </c>
      <c r="Z35">
        <f>IF(M35="G",MIN(L35,Parameters!$B$11),0)</f>
        <v>7.5</v>
      </c>
      <c r="AB35">
        <f t="shared" si="3"/>
        <v>165</v>
      </c>
      <c r="AC35">
        <f t="shared" si="4"/>
        <v>115</v>
      </c>
      <c r="AD35">
        <f t="shared" si="1"/>
        <v>50</v>
      </c>
    </row>
    <row r="36" spans="2:30">
      <c r="B36" s="3">
        <f>B35+Parameters!$B$3/60</f>
        <v>8.5</v>
      </c>
      <c r="D36">
        <f t="shared" si="5"/>
        <v>5</v>
      </c>
      <c r="E36">
        <f t="shared" si="5"/>
        <v>5</v>
      </c>
      <c r="F36">
        <f t="shared" si="5"/>
        <v>5</v>
      </c>
      <c r="G36">
        <f t="shared" si="5"/>
        <v>5</v>
      </c>
      <c r="H36">
        <f t="shared" si="5"/>
        <v>5</v>
      </c>
      <c r="I36">
        <f t="shared" si="5"/>
        <v>5</v>
      </c>
      <c r="J36">
        <f t="shared" si="5"/>
        <v>5</v>
      </c>
      <c r="K36">
        <f t="shared" si="5"/>
        <v>5</v>
      </c>
      <c r="L36">
        <f t="shared" si="5"/>
        <v>7.5</v>
      </c>
      <c r="M36" t="str">
        <f>IF(MOD(B36*60,Parameters!$F$3)&gt;=Parameters!$F$4,"G","R")</f>
        <v>G</v>
      </c>
      <c r="Q36">
        <f>IF(B36&lt;30,1200/3600*Parameters!$B$3,0)</f>
        <v>5</v>
      </c>
      <c r="R36">
        <f>MIN(D36,Parameters!$B$13*(Parameters!$B$12-E36),Parameters!$B$11)</f>
        <v>5</v>
      </c>
      <c r="S36">
        <f>MIN(E36,Parameters!$B$13*(Parameters!$B$12-F36),Parameters!$B$11)</f>
        <v>5</v>
      </c>
      <c r="T36">
        <f>MIN(F36,Parameters!$B$13*(Parameters!$B$12-G36),Parameters!$B$11)</f>
        <v>5</v>
      </c>
      <c r="U36">
        <f>MIN(G36,Parameters!$B$13*(Parameters!$B$12-H36),Parameters!$B$11)</f>
        <v>5</v>
      </c>
      <c r="V36">
        <f>MIN(H36,Parameters!$B$13*(Parameters!$B$12-I36),Parameters!$B$11)</f>
        <v>5</v>
      </c>
      <c r="W36">
        <f>MIN(I36,Parameters!$B$13*(Parameters!$B$12-J36),Parameters!$B$11)</f>
        <v>5</v>
      </c>
      <c r="X36">
        <f>MIN(J36,Parameters!$B$13*(Parameters!$B$12-K36),Parameters!$B$11)</f>
        <v>5</v>
      </c>
      <c r="Y36">
        <f>MIN(K36,Parameters!$B$13*(Parameters!$B$12-L36),Parameters!$B$11)</f>
        <v>5</v>
      </c>
      <c r="Z36">
        <f>IF(M36="G",MIN(L36,Parameters!$B$11),0)</f>
        <v>7.5</v>
      </c>
      <c r="AB36">
        <f t="shared" si="3"/>
        <v>170</v>
      </c>
      <c r="AC36">
        <f t="shared" si="4"/>
        <v>122.5</v>
      </c>
      <c r="AD36">
        <f t="shared" si="1"/>
        <v>47.5</v>
      </c>
    </row>
    <row r="37" spans="2:30">
      <c r="B37" s="3">
        <f>B36+Parameters!$B$3/60</f>
        <v>8.75</v>
      </c>
      <c r="D37">
        <f t="shared" si="5"/>
        <v>5</v>
      </c>
      <c r="E37">
        <f t="shared" si="5"/>
        <v>5</v>
      </c>
      <c r="F37">
        <f t="shared" si="5"/>
        <v>5</v>
      </c>
      <c r="G37">
        <f t="shared" si="5"/>
        <v>5</v>
      </c>
      <c r="H37">
        <f t="shared" si="5"/>
        <v>5</v>
      </c>
      <c r="I37">
        <f t="shared" si="5"/>
        <v>5</v>
      </c>
      <c r="J37">
        <f t="shared" si="5"/>
        <v>5</v>
      </c>
      <c r="K37">
        <f t="shared" si="5"/>
        <v>5</v>
      </c>
      <c r="L37">
        <f t="shared" si="5"/>
        <v>5</v>
      </c>
      <c r="M37" t="str">
        <f>IF(MOD(B37*60,Parameters!$F$3)&gt;=Parameters!$F$4,"G","R")</f>
        <v>G</v>
      </c>
      <c r="Q37">
        <f>IF(B37&lt;30,1200/3600*Parameters!$B$3,0)</f>
        <v>5</v>
      </c>
      <c r="R37">
        <f>MIN(D37,Parameters!$B$13*(Parameters!$B$12-E37),Parameters!$B$11)</f>
        <v>5</v>
      </c>
      <c r="S37">
        <f>MIN(E37,Parameters!$B$13*(Parameters!$B$12-F37),Parameters!$B$11)</f>
        <v>5</v>
      </c>
      <c r="T37">
        <f>MIN(F37,Parameters!$B$13*(Parameters!$B$12-G37),Parameters!$B$11)</f>
        <v>5</v>
      </c>
      <c r="U37">
        <f>MIN(G37,Parameters!$B$13*(Parameters!$B$12-H37),Parameters!$B$11)</f>
        <v>5</v>
      </c>
      <c r="V37">
        <f>MIN(H37,Parameters!$B$13*(Parameters!$B$12-I37),Parameters!$B$11)</f>
        <v>5</v>
      </c>
      <c r="W37">
        <f>MIN(I37,Parameters!$B$13*(Parameters!$B$12-J37),Parameters!$B$11)</f>
        <v>5</v>
      </c>
      <c r="X37">
        <f>MIN(J37,Parameters!$B$13*(Parameters!$B$12-K37),Parameters!$B$11)</f>
        <v>5</v>
      </c>
      <c r="Y37">
        <f>MIN(K37,Parameters!$B$13*(Parameters!$B$12-L37),Parameters!$B$11)</f>
        <v>5</v>
      </c>
      <c r="Z37">
        <f>IF(M37="G",MIN(L37,Parameters!$B$11),0)</f>
        <v>5</v>
      </c>
      <c r="AB37">
        <f t="shared" si="3"/>
        <v>175</v>
      </c>
      <c r="AC37">
        <f t="shared" si="4"/>
        <v>130</v>
      </c>
      <c r="AD37">
        <f t="shared" si="1"/>
        <v>45</v>
      </c>
    </row>
    <row r="38" spans="2:30">
      <c r="B38" s="3">
        <f>B37+Parameters!$B$3/60</f>
        <v>9</v>
      </c>
      <c r="D38">
        <f t="shared" si="5"/>
        <v>5</v>
      </c>
      <c r="E38">
        <f t="shared" si="5"/>
        <v>5</v>
      </c>
      <c r="F38">
        <f t="shared" si="5"/>
        <v>5</v>
      </c>
      <c r="G38">
        <f t="shared" si="5"/>
        <v>5</v>
      </c>
      <c r="H38">
        <f t="shared" si="5"/>
        <v>5</v>
      </c>
      <c r="I38">
        <f t="shared" si="5"/>
        <v>5</v>
      </c>
      <c r="J38">
        <f t="shared" si="5"/>
        <v>5</v>
      </c>
      <c r="K38">
        <f t="shared" si="5"/>
        <v>5</v>
      </c>
      <c r="L38">
        <f t="shared" si="5"/>
        <v>5</v>
      </c>
      <c r="M38" t="str">
        <f>IF(MOD(B38*60,Parameters!$F$3)&gt;=Parameters!$F$4,"G","R")</f>
        <v>R</v>
      </c>
      <c r="Q38">
        <f>IF(B38&lt;30,1200/3600*Parameters!$B$3,0)</f>
        <v>5</v>
      </c>
      <c r="R38">
        <f>MIN(D38,Parameters!$B$13*(Parameters!$B$12-E38),Parameters!$B$11)</f>
        <v>5</v>
      </c>
      <c r="S38">
        <f>MIN(E38,Parameters!$B$13*(Parameters!$B$12-F38),Parameters!$B$11)</f>
        <v>5</v>
      </c>
      <c r="T38">
        <f>MIN(F38,Parameters!$B$13*(Parameters!$B$12-G38),Parameters!$B$11)</f>
        <v>5</v>
      </c>
      <c r="U38">
        <f>MIN(G38,Parameters!$B$13*(Parameters!$B$12-H38),Parameters!$B$11)</f>
        <v>5</v>
      </c>
      <c r="V38">
        <f>MIN(H38,Parameters!$B$13*(Parameters!$B$12-I38),Parameters!$B$11)</f>
        <v>5</v>
      </c>
      <c r="W38">
        <f>MIN(I38,Parameters!$B$13*(Parameters!$B$12-J38),Parameters!$B$11)</f>
        <v>5</v>
      </c>
      <c r="X38">
        <f>MIN(J38,Parameters!$B$13*(Parameters!$B$12-K38),Parameters!$B$11)</f>
        <v>5</v>
      </c>
      <c r="Y38">
        <f>MIN(K38,Parameters!$B$13*(Parameters!$B$12-L38),Parameters!$B$11)</f>
        <v>5</v>
      </c>
      <c r="Z38">
        <f>IF(M38="G",MIN(L38,Parameters!$B$11),0)</f>
        <v>0</v>
      </c>
      <c r="AB38">
        <f t="shared" si="3"/>
        <v>180</v>
      </c>
      <c r="AC38">
        <f t="shared" si="4"/>
        <v>135</v>
      </c>
      <c r="AD38">
        <f t="shared" si="1"/>
        <v>45</v>
      </c>
    </row>
    <row r="39" spans="2:30">
      <c r="B39" s="3">
        <f>B38+Parameters!$B$3/60</f>
        <v>9.25</v>
      </c>
      <c r="D39">
        <f t="shared" si="5"/>
        <v>5</v>
      </c>
      <c r="E39">
        <f t="shared" si="5"/>
        <v>5</v>
      </c>
      <c r="F39">
        <f t="shared" si="5"/>
        <v>5</v>
      </c>
      <c r="G39">
        <f t="shared" si="5"/>
        <v>5</v>
      </c>
      <c r="H39">
        <f t="shared" si="5"/>
        <v>5</v>
      </c>
      <c r="I39">
        <f t="shared" si="5"/>
        <v>5</v>
      </c>
      <c r="J39">
        <f t="shared" si="5"/>
        <v>5</v>
      </c>
      <c r="K39">
        <f t="shared" si="5"/>
        <v>5</v>
      </c>
      <c r="L39">
        <f t="shared" si="5"/>
        <v>10</v>
      </c>
      <c r="M39" t="str">
        <f>IF(MOD(B39*60,Parameters!$F$3)&gt;=Parameters!$F$4,"G","R")</f>
        <v>G</v>
      </c>
      <c r="Q39">
        <f>IF(B39&lt;30,1200/3600*Parameters!$B$3,0)</f>
        <v>5</v>
      </c>
      <c r="R39">
        <f>MIN(D39,Parameters!$B$13*(Parameters!$B$12-E39),Parameters!$B$11)</f>
        <v>5</v>
      </c>
      <c r="S39">
        <f>MIN(E39,Parameters!$B$13*(Parameters!$B$12-F39),Parameters!$B$11)</f>
        <v>5</v>
      </c>
      <c r="T39">
        <f>MIN(F39,Parameters!$B$13*(Parameters!$B$12-G39),Parameters!$B$11)</f>
        <v>5</v>
      </c>
      <c r="U39">
        <f>MIN(G39,Parameters!$B$13*(Parameters!$B$12-H39),Parameters!$B$11)</f>
        <v>5</v>
      </c>
      <c r="V39">
        <f>MIN(H39,Parameters!$B$13*(Parameters!$B$12-I39),Parameters!$B$11)</f>
        <v>5</v>
      </c>
      <c r="W39">
        <f>MIN(I39,Parameters!$B$13*(Parameters!$B$12-J39),Parameters!$B$11)</f>
        <v>5</v>
      </c>
      <c r="X39">
        <f>MIN(J39,Parameters!$B$13*(Parameters!$B$12-K39),Parameters!$B$11)</f>
        <v>5</v>
      </c>
      <c r="Y39">
        <f>MIN(K39,Parameters!$B$13*(Parameters!$B$12-L39),Parameters!$B$11)</f>
        <v>5</v>
      </c>
      <c r="Z39">
        <f>IF(M39="G",MIN(L39,Parameters!$B$11),0)</f>
        <v>7.5</v>
      </c>
      <c r="AB39">
        <f t="shared" si="3"/>
        <v>185</v>
      </c>
      <c r="AC39">
        <f t="shared" si="4"/>
        <v>135</v>
      </c>
      <c r="AD39">
        <f t="shared" si="1"/>
        <v>50</v>
      </c>
    </row>
    <row r="40" spans="2:30">
      <c r="B40" s="3">
        <f>B39+Parameters!$B$3/60</f>
        <v>9.5</v>
      </c>
      <c r="D40">
        <f t="shared" si="5"/>
        <v>5</v>
      </c>
      <c r="E40">
        <f t="shared" si="5"/>
        <v>5</v>
      </c>
      <c r="F40">
        <f t="shared" si="5"/>
        <v>5</v>
      </c>
      <c r="G40">
        <f t="shared" si="5"/>
        <v>5</v>
      </c>
      <c r="H40">
        <f t="shared" si="5"/>
        <v>5</v>
      </c>
      <c r="I40">
        <f t="shared" si="5"/>
        <v>5</v>
      </c>
      <c r="J40">
        <f t="shared" si="5"/>
        <v>5</v>
      </c>
      <c r="K40">
        <f t="shared" si="5"/>
        <v>5</v>
      </c>
      <c r="L40">
        <f t="shared" si="5"/>
        <v>7.5</v>
      </c>
      <c r="M40" t="str">
        <f>IF(MOD(B40*60,Parameters!$F$3)&gt;=Parameters!$F$4,"G","R")</f>
        <v>G</v>
      </c>
      <c r="Q40">
        <f>IF(B40&lt;30,1200/3600*Parameters!$B$3,0)</f>
        <v>5</v>
      </c>
      <c r="R40">
        <f>MIN(D40,Parameters!$B$13*(Parameters!$B$12-E40),Parameters!$B$11)</f>
        <v>5</v>
      </c>
      <c r="S40">
        <f>MIN(E40,Parameters!$B$13*(Parameters!$B$12-F40),Parameters!$B$11)</f>
        <v>5</v>
      </c>
      <c r="T40">
        <f>MIN(F40,Parameters!$B$13*(Parameters!$B$12-G40),Parameters!$B$11)</f>
        <v>5</v>
      </c>
      <c r="U40">
        <f>MIN(G40,Parameters!$B$13*(Parameters!$B$12-H40),Parameters!$B$11)</f>
        <v>5</v>
      </c>
      <c r="V40">
        <f>MIN(H40,Parameters!$B$13*(Parameters!$B$12-I40),Parameters!$B$11)</f>
        <v>5</v>
      </c>
      <c r="W40">
        <f>MIN(I40,Parameters!$B$13*(Parameters!$B$12-J40),Parameters!$B$11)</f>
        <v>5</v>
      </c>
      <c r="X40">
        <f>MIN(J40,Parameters!$B$13*(Parameters!$B$12-K40),Parameters!$B$11)</f>
        <v>5</v>
      </c>
      <c r="Y40">
        <f>MIN(K40,Parameters!$B$13*(Parameters!$B$12-L40),Parameters!$B$11)</f>
        <v>5</v>
      </c>
      <c r="Z40">
        <f>IF(M40="G",MIN(L40,Parameters!$B$11),0)</f>
        <v>7.5</v>
      </c>
      <c r="AB40">
        <f t="shared" si="3"/>
        <v>190</v>
      </c>
      <c r="AC40">
        <f t="shared" si="4"/>
        <v>142.5</v>
      </c>
      <c r="AD40">
        <f t="shared" si="1"/>
        <v>47.5</v>
      </c>
    </row>
    <row r="41" spans="2:30">
      <c r="B41" s="3">
        <f>B40+Parameters!$B$3/60</f>
        <v>9.75</v>
      </c>
      <c r="D41">
        <f t="shared" si="5"/>
        <v>5</v>
      </c>
      <c r="E41">
        <f t="shared" si="5"/>
        <v>5</v>
      </c>
      <c r="F41">
        <f t="shared" si="5"/>
        <v>5</v>
      </c>
      <c r="G41">
        <f t="shared" si="5"/>
        <v>5</v>
      </c>
      <c r="H41">
        <f t="shared" si="5"/>
        <v>5</v>
      </c>
      <c r="I41">
        <f t="shared" si="5"/>
        <v>5</v>
      </c>
      <c r="J41">
        <f t="shared" si="5"/>
        <v>5</v>
      </c>
      <c r="K41">
        <f t="shared" si="5"/>
        <v>5</v>
      </c>
      <c r="L41">
        <f t="shared" si="5"/>
        <v>5</v>
      </c>
      <c r="M41" t="str">
        <f>IF(MOD(B41*60,Parameters!$F$3)&gt;=Parameters!$F$4,"G","R")</f>
        <v>G</v>
      </c>
      <c r="Q41">
        <f>IF(B41&lt;30,1200/3600*Parameters!$B$3,0)</f>
        <v>5</v>
      </c>
      <c r="R41">
        <f>MIN(D41,Parameters!$B$13*(Parameters!$B$12-E41),Parameters!$B$11)</f>
        <v>5</v>
      </c>
      <c r="S41">
        <f>MIN(E41,Parameters!$B$13*(Parameters!$B$12-F41),Parameters!$B$11)</f>
        <v>5</v>
      </c>
      <c r="T41">
        <f>MIN(F41,Parameters!$B$13*(Parameters!$B$12-G41),Parameters!$B$11)</f>
        <v>5</v>
      </c>
      <c r="U41">
        <f>MIN(G41,Parameters!$B$13*(Parameters!$B$12-H41),Parameters!$B$11)</f>
        <v>5</v>
      </c>
      <c r="V41">
        <f>MIN(H41,Parameters!$B$13*(Parameters!$B$12-I41),Parameters!$B$11)</f>
        <v>5</v>
      </c>
      <c r="W41">
        <f>MIN(I41,Parameters!$B$13*(Parameters!$B$12-J41),Parameters!$B$11)</f>
        <v>5</v>
      </c>
      <c r="X41">
        <f>MIN(J41,Parameters!$B$13*(Parameters!$B$12-K41),Parameters!$B$11)</f>
        <v>5</v>
      </c>
      <c r="Y41">
        <f>MIN(K41,Parameters!$B$13*(Parameters!$B$12-L41),Parameters!$B$11)</f>
        <v>5</v>
      </c>
      <c r="Z41">
        <f>IF(M41="G",MIN(L41,Parameters!$B$11),0)</f>
        <v>5</v>
      </c>
      <c r="AB41">
        <f t="shared" si="3"/>
        <v>195</v>
      </c>
      <c r="AC41">
        <f t="shared" si="4"/>
        <v>150</v>
      </c>
      <c r="AD41">
        <f t="shared" si="1"/>
        <v>45</v>
      </c>
    </row>
    <row r="42" spans="2:30">
      <c r="B42" s="3">
        <f>B41+Parameters!$B$3/60</f>
        <v>10</v>
      </c>
      <c r="D42">
        <f t="shared" si="5"/>
        <v>5</v>
      </c>
      <c r="E42">
        <f t="shared" si="5"/>
        <v>5</v>
      </c>
      <c r="F42">
        <f t="shared" si="5"/>
        <v>5</v>
      </c>
      <c r="G42">
        <f t="shared" si="5"/>
        <v>5</v>
      </c>
      <c r="H42">
        <f t="shared" si="5"/>
        <v>5</v>
      </c>
      <c r="I42">
        <f t="shared" si="5"/>
        <v>5</v>
      </c>
      <c r="J42">
        <f t="shared" si="5"/>
        <v>5</v>
      </c>
      <c r="K42">
        <f t="shared" si="5"/>
        <v>5</v>
      </c>
      <c r="L42">
        <f t="shared" si="5"/>
        <v>5</v>
      </c>
      <c r="M42" t="str">
        <f>IF(MOD(B42*60,Parameters!$F$3)&gt;=Parameters!$F$4,"G","R")</f>
        <v>R</v>
      </c>
      <c r="Q42">
        <f>IF(B42&lt;30,1200/3600*Parameters!$B$3,0)</f>
        <v>5</v>
      </c>
      <c r="R42">
        <f>MIN(D42,Parameters!$B$13*(Parameters!$B$12-E42),Parameters!$B$11)</f>
        <v>5</v>
      </c>
      <c r="S42">
        <f>MIN(E42,Parameters!$B$13*(Parameters!$B$12-F42),Parameters!$B$11)</f>
        <v>5</v>
      </c>
      <c r="T42">
        <f>MIN(F42,Parameters!$B$13*(Parameters!$B$12-G42),Parameters!$B$11)</f>
        <v>5</v>
      </c>
      <c r="U42">
        <f>MIN(G42,Parameters!$B$13*(Parameters!$B$12-H42),Parameters!$B$11)</f>
        <v>5</v>
      </c>
      <c r="V42">
        <f>MIN(H42,Parameters!$B$13*(Parameters!$B$12-I42),Parameters!$B$11)</f>
        <v>5</v>
      </c>
      <c r="W42">
        <f>MIN(I42,Parameters!$B$13*(Parameters!$B$12-J42),Parameters!$B$11)</f>
        <v>5</v>
      </c>
      <c r="X42">
        <f>MIN(J42,Parameters!$B$13*(Parameters!$B$12-K42),Parameters!$B$11)</f>
        <v>5</v>
      </c>
      <c r="Y42">
        <f>MIN(K42,Parameters!$B$13*(Parameters!$B$12-L42),Parameters!$B$11)</f>
        <v>5</v>
      </c>
      <c r="Z42">
        <f>IF(M42="G",MIN(L42,Parameters!$B$11),0)</f>
        <v>0</v>
      </c>
      <c r="AB42">
        <f t="shared" si="3"/>
        <v>200</v>
      </c>
      <c r="AC42">
        <f t="shared" si="4"/>
        <v>155</v>
      </c>
      <c r="AD42">
        <f t="shared" si="1"/>
        <v>45</v>
      </c>
    </row>
    <row r="43" spans="2:30">
      <c r="B43" s="3">
        <f>B42+Parameters!$B$3/60</f>
        <v>10.25</v>
      </c>
      <c r="D43">
        <f t="shared" si="5"/>
        <v>5</v>
      </c>
      <c r="E43">
        <f t="shared" si="5"/>
        <v>5</v>
      </c>
      <c r="F43">
        <f t="shared" si="5"/>
        <v>5</v>
      </c>
      <c r="G43">
        <f t="shared" si="5"/>
        <v>5</v>
      </c>
      <c r="H43">
        <f t="shared" si="5"/>
        <v>5</v>
      </c>
      <c r="I43">
        <f t="shared" si="5"/>
        <v>5</v>
      </c>
      <c r="J43">
        <f t="shared" si="5"/>
        <v>5</v>
      </c>
      <c r="K43">
        <f t="shared" si="5"/>
        <v>5</v>
      </c>
      <c r="L43">
        <f t="shared" si="5"/>
        <v>10</v>
      </c>
      <c r="M43" t="str">
        <f>IF(MOD(B43*60,Parameters!$F$3)&gt;=Parameters!$F$4,"G","R")</f>
        <v>G</v>
      </c>
      <c r="Q43">
        <f>IF(B43&lt;30,1200/3600*Parameters!$B$3,0)</f>
        <v>5</v>
      </c>
      <c r="R43">
        <f>MIN(D43,Parameters!$B$13*(Parameters!$B$12-E43),Parameters!$B$11)</f>
        <v>5</v>
      </c>
      <c r="S43">
        <f>MIN(E43,Parameters!$B$13*(Parameters!$B$12-F43),Parameters!$B$11)</f>
        <v>5</v>
      </c>
      <c r="T43">
        <f>MIN(F43,Parameters!$B$13*(Parameters!$B$12-G43),Parameters!$B$11)</f>
        <v>5</v>
      </c>
      <c r="U43">
        <f>MIN(G43,Parameters!$B$13*(Parameters!$B$12-H43),Parameters!$B$11)</f>
        <v>5</v>
      </c>
      <c r="V43">
        <f>MIN(H43,Parameters!$B$13*(Parameters!$B$12-I43),Parameters!$B$11)</f>
        <v>5</v>
      </c>
      <c r="W43">
        <f>MIN(I43,Parameters!$B$13*(Parameters!$B$12-J43),Parameters!$B$11)</f>
        <v>5</v>
      </c>
      <c r="X43">
        <f>MIN(J43,Parameters!$B$13*(Parameters!$B$12-K43),Parameters!$B$11)</f>
        <v>5</v>
      </c>
      <c r="Y43">
        <f>MIN(K43,Parameters!$B$13*(Parameters!$B$12-L43),Parameters!$B$11)</f>
        <v>5</v>
      </c>
      <c r="Z43">
        <f>IF(M43="G",MIN(L43,Parameters!$B$11),0)</f>
        <v>7.5</v>
      </c>
      <c r="AB43">
        <f t="shared" si="3"/>
        <v>205</v>
      </c>
      <c r="AC43">
        <f t="shared" si="4"/>
        <v>155</v>
      </c>
      <c r="AD43">
        <f t="shared" si="1"/>
        <v>50</v>
      </c>
    </row>
    <row r="44" spans="2:30">
      <c r="B44" s="3">
        <f>B43+Parameters!$B$3/60</f>
        <v>10.5</v>
      </c>
      <c r="D44">
        <f t="shared" si="5"/>
        <v>5</v>
      </c>
      <c r="E44">
        <f t="shared" si="5"/>
        <v>5</v>
      </c>
      <c r="F44">
        <f t="shared" si="5"/>
        <v>5</v>
      </c>
      <c r="G44">
        <f t="shared" si="5"/>
        <v>5</v>
      </c>
      <c r="H44">
        <f t="shared" si="5"/>
        <v>5</v>
      </c>
      <c r="I44">
        <f t="shared" si="5"/>
        <v>5</v>
      </c>
      <c r="J44">
        <f t="shared" si="5"/>
        <v>5</v>
      </c>
      <c r="K44">
        <f t="shared" si="5"/>
        <v>5</v>
      </c>
      <c r="L44">
        <f t="shared" si="5"/>
        <v>7.5</v>
      </c>
      <c r="M44" t="str">
        <f>IF(MOD(B44*60,Parameters!$F$3)&gt;=Parameters!$F$4,"G","R")</f>
        <v>G</v>
      </c>
      <c r="Q44">
        <f>IF(B44&lt;30,1200/3600*Parameters!$B$3,0)</f>
        <v>5</v>
      </c>
      <c r="R44">
        <f>MIN(D44,Parameters!$B$13*(Parameters!$B$12-E44),Parameters!$B$11)</f>
        <v>5</v>
      </c>
      <c r="S44">
        <f>MIN(E44,Parameters!$B$13*(Parameters!$B$12-F44),Parameters!$B$11)</f>
        <v>5</v>
      </c>
      <c r="T44">
        <f>MIN(F44,Parameters!$B$13*(Parameters!$B$12-G44),Parameters!$B$11)</f>
        <v>5</v>
      </c>
      <c r="U44">
        <f>MIN(G44,Parameters!$B$13*(Parameters!$B$12-H44),Parameters!$B$11)</f>
        <v>5</v>
      </c>
      <c r="V44">
        <f>MIN(H44,Parameters!$B$13*(Parameters!$B$12-I44),Parameters!$B$11)</f>
        <v>5</v>
      </c>
      <c r="W44">
        <f>MIN(I44,Parameters!$B$13*(Parameters!$B$12-J44),Parameters!$B$11)</f>
        <v>5</v>
      </c>
      <c r="X44">
        <f>MIN(J44,Parameters!$B$13*(Parameters!$B$12-K44),Parameters!$B$11)</f>
        <v>5</v>
      </c>
      <c r="Y44">
        <f>MIN(K44,Parameters!$B$13*(Parameters!$B$12-L44),Parameters!$B$11)</f>
        <v>5</v>
      </c>
      <c r="Z44">
        <f>IF(M44="G",MIN(L44,Parameters!$B$11),0)</f>
        <v>7.5</v>
      </c>
      <c r="AB44">
        <f t="shared" si="3"/>
        <v>210</v>
      </c>
      <c r="AC44">
        <f t="shared" si="4"/>
        <v>162.5</v>
      </c>
      <c r="AD44">
        <f t="shared" si="1"/>
        <v>47.5</v>
      </c>
    </row>
    <row r="45" spans="2:30">
      <c r="B45" s="3">
        <f>B44+Parameters!$B$3/60</f>
        <v>10.75</v>
      </c>
      <c r="D45">
        <f t="shared" si="5"/>
        <v>5</v>
      </c>
      <c r="E45">
        <f t="shared" si="5"/>
        <v>5</v>
      </c>
      <c r="F45">
        <f t="shared" si="5"/>
        <v>5</v>
      </c>
      <c r="G45">
        <f t="shared" si="5"/>
        <v>5</v>
      </c>
      <c r="H45">
        <f t="shared" si="5"/>
        <v>5</v>
      </c>
      <c r="I45">
        <f t="shared" si="5"/>
        <v>5</v>
      </c>
      <c r="J45">
        <f t="shared" si="5"/>
        <v>5</v>
      </c>
      <c r="K45">
        <f t="shared" si="5"/>
        <v>5</v>
      </c>
      <c r="L45">
        <f t="shared" si="5"/>
        <v>5</v>
      </c>
      <c r="M45" t="str">
        <f>IF(MOD(B45*60,Parameters!$F$3)&gt;=Parameters!$F$4,"G","R")</f>
        <v>G</v>
      </c>
      <c r="Q45">
        <f>IF(B45&lt;30,1200/3600*Parameters!$B$3,0)</f>
        <v>5</v>
      </c>
      <c r="R45">
        <f>MIN(D45,Parameters!$B$13*(Parameters!$B$12-E45),Parameters!$B$11)</f>
        <v>5</v>
      </c>
      <c r="S45">
        <f>MIN(E45,Parameters!$B$13*(Parameters!$B$12-F45),Parameters!$B$11)</f>
        <v>5</v>
      </c>
      <c r="T45">
        <f>MIN(F45,Parameters!$B$13*(Parameters!$B$12-G45),Parameters!$B$11)</f>
        <v>5</v>
      </c>
      <c r="U45">
        <f>MIN(G45,Parameters!$B$13*(Parameters!$B$12-H45),Parameters!$B$11)</f>
        <v>5</v>
      </c>
      <c r="V45">
        <f>MIN(H45,Parameters!$B$13*(Parameters!$B$12-I45),Parameters!$B$11)</f>
        <v>5</v>
      </c>
      <c r="W45">
        <f>MIN(I45,Parameters!$B$13*(Parameters!$B$12-J45),Parameters!$B$11)</f>
        <v>5</v>
      </c>
      <c r="X45">
        <f>MIN(J45,Parameters!$B$13*(Parameters!$B$12-K45),Parameters!$B$11)</f>
        <v>5</v>
      </c>
      <c r="Y45">
        <f>MIN(K45,Parameters!$B$13*(Parameters!$B$12-L45),Parameters!$B$11)</f>
        <v>5</v>
      </c>
      <c r="Z45">
        <f>IF(M45="G",MIN(L45,Parameters!$B$11),0)</f>
        <v>5</v>
      </c>
      <c r="AB45">
        <f t="shared" si="3"/>
        <v>215</v>
      </c>
      <c r="AC45">
        <f t="shared" si="4"/>
        <v>170</v>
      </c>
      <c r="AD45">
        <f t="shared" si="1"/>
        <v>45</v>
      </c>
    </row>
    <row r="46" spans="2:30">
      <c r="B46" s="3">
        <f>B45+Parameters!$B$3/60</f>
        <v>11</v>
      </c>
      <c r="D46">
        <f t="shared" si="5"/>
        <v>5</v>
      </c>
      <c r="E46">
        <f t="shared" si="5"/>
        <v>5</v>
      </c>
      <c r="F46">
        <f t="shared" si="5"/>
        <v>5</v>
      </c>
      <c r="G46">
        <f t="shared" si="5"/>
        <v>5</v>
      </c>
      <c r="H46">
        <f t="shared" si="5"/>
        <v>5</v>
      </c>
      <c r="I46">
        <f t="shared" si="5"/>
        <v>5</v>
      </c>
      <c r="J46">
        <f t="shared" si="5"/>
        <v>5</v>
      </c>
      <c r="K46">
        <f t="shared" si="5"/>
        <v>5</v>
      </c>
      <c r="L46">
        <f t="shared" si="5"/>
        <v>5</v>
      </c>
      <c r="M46" t="str">
        <f>IF(MOD(B46*60,Parameters!$F$3)&gt;=Parameters!$F$4,"G","R")</f>
        <v>R</v>
      </c>
      <c r="Q46">
        <f>IF(B46&lt;30,1200/3600*Parameters!$B$3,0)</f>
        <v>5</v>
      </c>
      <c r="R46">
        <f>MIN(D46,Parameters!$B$13*(Parameters!$B$12-E46),Parameters!$B$11)</f>
        <v>5</v>
      </c>
      <c r="S46">
        <f>MIN(E46,Parameters!$B$13*(Parameters!$B$12-F46),Parameters!$B$11)</f>
        <v>5</v>
      </c>
      <c r="T46">
        <f>MIN(F46,Parameters!$B$13*(Parameters!$B$12-G46),Parameters!$B$11)</f>
        <v>5</v>
      </c>
      <c r="U46">
        <f>MIN(G46,Parameters!$B$13*(Parameters!$B$12-H46),Parameters!$B$11)</f>
        <v>5</v>
      </c>
      <c r="V46">
        <f>MIN(H46,Parameters!$B$13*(Parameters!$B$12-I46),Parameters!$B$11)</f>
        <v>5</v>
      </c>
      <c r="W46">
        <f>MIN(I46,Parameters!$B$13*(Parameters!$B$12-J46),Parameters!$B$11)</f>
        <v>5</v>
      </c>
      <c r="X46">
        <f>MIN(J46,Parameters!$B$13*(Parameters!$B$12-K46),Parameters!$B$11)</f>
        <v>5</v>
      </c>
      <c r="Y46">
        <f>MIN(K46,Parameters!$B$13*(Parameters!$B$12-L46),Parameters!$B$11)</f>
        <v>5</v>
      </c>
      <c r="Z46">
        <f>IF(M46="G",MIN(L46,Parameters!$B$11),0)</f>
        <v>0</v>
      </c>
      <c r="AB46">
        <f t="shared" si="3"/>
        <v>220</v>
      </c>
      <c r="AC46">
        <f t="shared" si="4"/>
        <v>175</v>
      </c>
      <c r="AD46">
        <f t="shared" si="1"/>
        <v>45</v>
      </c>
    </row>
    <row r="47" spans="2:30">
      <c r="B47" s="3">
        <f>B46+Parameters!$B$3/60</f>
        <v>11.25</v>
      </c>
      <c r="D47">
        <f t="shared" si="5"/>
        <v>5</v>
      </c>
      <c r="E47">
        <f t="shared" si="5"/>
        <v>5</v>
      </c>
      <c r="F47">
        <f t="shared" si="5"/>
        <v>5</v>
      </c>
      <c r="G47">
        <f t="shared" si="5"/>
        <v>5</v>
      </c>
      <c r="H47">
        <f t="shared" si="5"/>
        <v>5</v>
      </c>
      <c r="I47">
        <f t="shared" si="5"/>
        <v>5</v>
      </c>
      <c r="J47">
        <f t="shared" si="5"/>
        <v>5</v>
      </c>
      <c r="K47">
        <f t="shared" si="5"/>
        <v>5</v>
      </c>
      <c r="L47">
        <f t="shared" si="5"/>
        <v>10</v>
      </c>
      <c r="M47" t="str">
        <f>IF(MOD(B47*60,Parameters!$F$3)&gt;=Parameters!$F$4,"G","R")</f>
        <v>G</v>
      </c>
      <c r="Q47">
        <f>IF(B47&lt;30,1200/3600*Parameters!$B$3,0)</f>
        <v>5</v>
      </c>
      <c r="R47">
        <f>MIN(D47,Parameters!$B$13*(Parameters!$B$12-E47),Parameters!$B$11)</f>
        <v>5</v>
      </c>
      <c r="S47">
        <f>MIN(E47,Parameters!$B$13*(Parameters!$B$12-F47),Parameters!$B$11)</f>
        <v>5</v>
      </c>
      <c r="T47">
        <f>MIN(F47,Parameters!$B$13*(Parameters!$B$12-G47),Parameters!$B$11)</f>
        <v>5</v>
      </c>
      <c r="U47">
        <f>MIN(G47,Parameters!$B$13*(Parameters!$B$12-H47),Parameters!$B$11)</f>
        <v>5</v>
      </c>
      <c r="V47">
        <f>MIN(H47,Parameters!$B$13*(Parameters!$B$12-I47),Parameters!$B$11)</f>
        <v>5</v>
      </c>
      <c r="W47">
        <f>MIN(I47,Parameters!$B$13*(Parameters!$B$12-J47),Parameters!$B$11)</f>
        <v>5</v>
      </c>
      <c r="X47">
        <f>MIN(J47,Parameters!$B$13*(Parameters!$B$12-K47),Parameters!$B$11)</f>
        <v>5</v>
      </c>
      <c r="Y47">
        <f>MIN(K47,Parameters!$B$13*(Parameters!$B$12-L47),Parameters!$B$11)</f>
        <v>5</v>
      </c>
      <c r="Z47">
        <f>IF(M47="G",MIN(L47,Parameters!$B$11),0)</f>
        <v>7.5</v>
      </c>
      <c r="AB47">
        <f t="shared" si="3"/>
        <v>225</v>
      </c>
      <c r="AC47">
        <f t="shared" si="4"/>
        <v>175</v>
      </c>
      <c r="AD47">
        <f t="shared" si="1"/>
        <v>50</v>
      </c>
    </row>
    <row r="48" spans="2:30">
      <c r="B48" s="3">
        <f>B47+Parameters!$B$3/60</f>
        <v>11.5</v>
      </c>
      <c r="D48">
        <f t="shared" si="5"/>
        <v>5</v>
      </c>
      <c r="E48">
        <f t="shared" si="5"/>
        <v>5</v>
      </c>
      <c r="F48">
        <f t="shared" si="5"/>
        <v>5</v>
      </c>
      <c r="G48">
        <f t="shared" ref="G48:L111" si="6">G47+T47-U47</f>
        <v>5</v>
      </c>
      <c r="H48">
        <f t="shared" si="6"/>
        <v>5</v>
      </c>
      <c r="I48">
        <f t="shared" si="6"/>
        <v>5</v>
      </c>
      <c r="J48">
        <f t="shared" si="6"/>
        <v>5</v>
      </c>
      <c r="K48">
        <f t="shared" si="6"/>
        <v>5</v>
      </c>
      <c r="L48">
        <f t="shared" si="6"/>
        <v>7.5</v>
      </c>
      <c r="M48" t="str">
        <f>IF(MOD(B48*60,Parameters!$F$3)&gt;=Parameters!$F$4,"G","R")</f>
        <v>G</v>
      </c>
      <c r="Q48">
        <f>IF(B48&lt;30,1200/3600*Parameters!$B$3,0)</f>
        <v>5</v>
      </c>
      <c r="R48">
        <f>MIN(D48,Parameters!$B$13*(Parameters!$B$12-E48),Parameters!$B$11)</f>
        <v>5</v>
      </c>
      <c r="S48">
        <f>MIN(E48,Parameters!$B$13*(Parameters!$B$12-F48),Parameters!$B$11)</f>
        <v>5</v>
      </c>
      <c r="T48">
        <f>MIN(F48,Parameters!$B$13*(Parameters!$B$12-G48),Parameters!$B$11)</f>
        <v>5</v>
      </c>
      <c r="U48">
        <f>MIN(G48,Parameters!$B$13*(Parameters!$B$12-H48),Parameters!$B$11)</f>
        <v>5</v>
      </c>
      <c r="V48">
        <f>MIN(H48,Parameters!$B$13*(Parameters!$B$12-I48),Parameters!$B$11)</f>
        <v>5</v>
      </c>
      <c r="W48">
        <f>MIN(I48,Parameters!$B$13*(Parameters!$B$12-J48),Parameters!$B$11)</f>
        <v>5</v>
      </c>
      <c r="X48">
        <f>MIN(J48,Parameters!$B$13*(Parameters!$B$12-K48),Parameters!$B$11)</f>
        <v>5</v>
      </c>
      <c r="Y48">
        <f>MIN(K48,Parameters!$B$13*(Parameters!$B$12-L48),Parameters!$B$11)</f>
        <v>5</v>
      </c>
      <c r="Z48">
        <f>IF(M48="G",MIN(L48,Parameters!$B$11),0)</f>
        <v>7.5</v>
      </c>
      <c r="AB48">
        <f t="shared" si="3"/>
        <v>230</v>
      </c>
      <c r="AC48">
        <f t="shared" si="4"/>
        <v>182.5</v>
      </c>
      <c r="AD48">
        <f t="shared" si="1"/>
        <v>47.5</v>
      </c>
    </row>
    <row r="49" spans="2:30">
      <c r="B49" s="3">
        <f>B48+Parameters!$B$3/60</f>
        <v>11.75</v>
      </c>
      <c r="D49">
        <f t="shared" ref="D49:I112" si="7">D48+Q48-R48</f>
        <v>5</v>
      </c>
      <c r="E49">
        <f t="shared" si="7"/>
        <v>5</v>
      </c>
      <c r="F49">
        <f t="shared" si="7"/>
        <v>5</v>
      </c>
      <c r="G49">
        <f t="shared" si="6"/>
        <v>5</v>
      </c>
      <c r="H49">
        <f t="shared" si="6"/>
        <v>5</v>
      </c>
      <c r="I49">
        <f t="shared" si="6"/>
        <v>5</v>
      </c>
      <c r="J49">
        <f t="shared" si="6"/>
        <v>5</v>
      </c>
      <c r="K49">
        <f t="shared" si="6"/>
        <v>5</v>
      </c>
      <c r="L49">
        <f t="shared" si="6"/>
        <v>5</v>
      </c>
      <c r="M49" t="str">
        <f>IF(MOD(B49*60,Parameters!$F$3)&gt;=Parameters!$F$4,"G","R")</f>
        <v>G</v>
      </c>
      <c r="Q49">
        <f>IF(B49&lt;30,1200/3600*Parameters!$B$3,0)</f>
        <v>5</v>
      </c>
      <c r="R49">
        <f>MIN(D49,Parameters!$B$13*(Parameters!$B$12-E49),Parameters!$B$11)</f>
        <v>5</v>
      </c>
      <c r="S49">
        <f>MIN(E49,Parameters!$B$13*(Parameters!$B$12-F49),Parameters!$B$11)</f>
        <v>5</v>
      </c>
      <c r="T49">
        <f>MIN(F49,Parameters!$B$13*(Parameters!$B$12-G49),Parameters!$B$11)</f>
        <v>5</v>
      </c>
      <c r="U49">
        <f>MIN(G49,Parameters!$B$13*(Parameters!$B$12-H49),Parameters!$B$11)</f>
        <v>5</v>
      </c>
      <c r="V49">
        <f>MIN(H49,Parameters!$B$13*(Parameters!$B$12-I49),Parameters!$B$11)</f>
        <v>5</v>
      </c>
      <c r="W49">
        <f>MIN(I49,Parameters!$B$13*(Parameters!$B$12-J49),Parameters!$B$11)</f>
        <v>5</v>
      </c>
      <c r="X49">
        <f>MIN(J49,Parameters!$B$13*(Parameters!$B$12-K49),Parameters!$B$11)</f>
        <v>5</v>
      </c>
      <c r="Y49">
        <f>MIN(K49,Parameters!$B$13*(Parameters!$B$12-L49),Parameters!$B$11)</f>
        <v>5</v>
      </c>
      <c r="Z49">
        <f>IF(M49="G",MIN(L49,Parameters!$B$11),0)</f>
        <v>5</v>
      </c>
      <c r="AB49">
        <f t="shared" si="3"/>
        <v>235</v>
      </c>
      <c r="AC49">
        <f t="shared" si="4"/>
        <v>190</v>
      </c>
      <c r="AD49">
        <f t="shared" si="1"/>
        <v>45</v>
      </c>
    </row>
    <row r="50" spans="2:30">
      <c r="B50" s="3">
        <f>B49+Parameters!$B$3/60</f>
        <v>12</v>
      </c>
      <c r="D50">
        <f t="shared" si="7"/>
        <v>5</v>
      </c>
      <c r="E50">
        <f t="shared" si="7"/>
        <v>5</v>
      </c>
      <c r="F50">
        <f t="shared" si="7"/>
        <v>5</v>
      </c>
      <c r="G50">
        <f t="shared" si="6"/>
        <v>5</v>
      </c>
      <c r="H50">
        <f t="shared" si="6"/>
        <v>5</v>
      </c>
      <c r="I50">
        <f t="shared" si="6"/>
        <v>5</v>
      </c>
      <c r="J50">
        <f t="shared" si="6"/>
        <v>5</v>
      </c>
      <c r="K50">
        <f t="shared" si="6"/>
        <v>5</v>
      </c>
      <c r="L50">
        <f t="shared" si="6"/>
        <v>5</v>
      </c>
      <c r="M50" t="str">
        <f>IF(MOD(B50*60,Parameters!$F$3)&gt;=Parameters!$F$4,"G","R")</f>
        <v>R</v>
      </c>
      <c r="Q50">
        <f>IF(B50&lt;30,1200/3600*Parameters!$B$3,0)</f>
        <v>5</v>
      </c>
      <c r="R50">
        <f>MIN(D50,Parameters!$B$13*(Parameters!$B$12-E50),Parameters!$B$11)</f>
        <v>5</v>
      </c>
      <c r="S50">
        <f>MIN(E50,Parameters!$B$13*(Parameters!$B$12-F50),Parameters!$B$11)</f>
        <v>5</v>
      </c>
      <c r="T50">
        <f>MIN(F50,Parameters!$B$13*(Parameters!$B$12-G50),Parameters!$B$11)</f>
        <v>5</v>
      </c>
      <c r="U50">
        <f>MIN(G50,Parameters!$B$13*(Parameters!$B$12-H50),Parameters!$B$11)</f>
        <v>5</v>
      </c>
      <c r="V50">
        <f>MIN(H50,Parameters!$B$13*(Parameters!$B$12-I50),Parameters!$B$11)</f>
        <v>5</v>
      </c>
      <c r="W50">
        <f>MIN(I50,Parameters!$B$13*(Parameters!$B$12-J50),Parameters!$B$11)</f>
        <v>5</v>
      </c>
      <c r="X50">
        <f>MIN(J50,Parameters!$B$13*(Parameters!$B$12-K50),Parameters!$B$11)</f>
        <v>5</v>
      </c>
      <c r="Y50">
        <f>MIN(K50,Parameters!$B$13*(Parameters!$B$12-L50),Parameters!$B$11)</f>
        <v>5</v>
      </c>
      <c r="Z50">
        <f>IF(M50="G",MIN(L50,Parameters!$B$11),0)</f>
        <v>0</v>
      </c>
      <c r="AB50">
        <f t="shared" si="3"/>
        <v>240</v>
      </c>
      <c r="AC50">
        <f t="shared" si="4"/>
        <v>195</v>
      </c>
      <c r="AD50">
        <f t="shared" si="1"/>
        <v>45</v>
      </c>
    </row>
    <row r="51" spans="2:30">
      <c r="B51" s="3">
        <f>B50+Parameters!$B$3/60</f>
        <v>12.25</v>
      </c>
      <c r="D51">
        <f t="shared" si="7"/>
        <v>5</v>
      </c>
      <c r="E51">
        <f t="shared" si="7"/>
        <v>5</v>
      </c>
      <c r="F51">
        <f t="shared" si="7"/>
        <v>5</v>
      </c>
      <c r="G51">
        <f t="shared" si="6"/>
        <v>5</v>
      </c>
      <c r="H51">
        <f t="shared" si="6"/>
        <v>5</v>
      </c>
      <c r="I51">
        <f t="shared" si="6"/>
        <v>5</v>
      </c>
      <c r="J51">
        <f t="shared" si="6"/>
        <v>5</v>
      </c>
      <c r="K51">
        <f t="shared" si="6"/>
        <v>5</v>
      </c>
      <c r="L51">
        <f t="shared" si="6"/>
        <v>10</v>
      </c>
      <c r="M51" t="str">
        <f>IF(MOD(B51*60,Parameters!$F$3)&gt;=Parameters!$F$4,"G","R")</f>
        <v>G</v>
      </c>
      <c r="Q51">
        <f>IF(B51&lt;30,1200/3600*Parameters!$B$3,0)</f>
        <v>5</v>
      </c>
      <c r="R51">
        <f>MIN(D51,Parameters!$B$13*(Parameters!$B$12-E51),Parameters!$B$11)</f>
        <v>5</v>
      </c>
      <c r="S51">
        <f>MIN(E51,Parameters!$B$13*(Parameters!$B$12-F51),Parameters!$B$11)</f>
        <v>5</v>
      </c>
      <c r="T51">
        <f>MIN(F51,Parameters!$B$13*(Parameters!$B$12-G51),Parameters!$B$11)</f>
        <v>5</v>
      </c>
      <c r="U51">
        <f>MIN(G51,Parameters!$B$13*(Parameters!$B$12-H51),Parameters!$B$11)</f>
        <v>5</v>
      </c>
      <c r="V51">
        <f>MIN(H51,Parameters!$B$13*(Parameters!$B$12-I51),Parameters!$B$11)</f>
        <v>5</v>
      </c>
      <c r="W51">
        <f>MIN(I51,Parameters!$B$13*(Parameters!$B$12-J51),Parameters!$B$11)</f>
        <v>5</v>
      </c>
      <c r="X51">
        <f>MIN(J51,Parameters!$B$13*(Parameters!$B$12-K51),Parameters!$B$11)</f>
        <v>5</v>
      </c>
      <c r="Y51">
        <f>MIN(K51,Parameters!$B$13*(Parameters!$B$12-L51),Parameters!$B$11)</f>
        <v>5</v>
      </c>
      <c r="Z51">
        <f>IF(M51="G",MIN(L51,Parameters!$B$11),0)</f>
        <v>7.5</v>
      </c>
      <c r="AB51">
        <f t="shared" si="3"/>
        <v>245</v>
      </c>
      <c r="AC51">
        <f t="shared" si="4"/>
        <v>195</v>
      </c>
      <c r="AD51">
        <f t="shared" si="1"/>
        <v>50</v>
      </c>
    </row>
    <row r="52" spans="2:30">
      <c r="B52" s="3">
        <f>B51+Parameters!$B$3/60</f>
        <v>12.5</v>
      </c>
      <c r="D52">
        <f t="shared" si="7"/>
        <v>5</v>
      </c>
      <c r="E52">
        <f t="shared" si="7"/>
        <v>5</v>
      </c>
      <c r="F52">
        <f t="shared" si="7"/>
        <v>5</v>
      </c>
      <c r="G52">
        <f t="shared" si="6"/>
        <v>5</v>
      </c>
      <c r="H52">
        <f t="shared" si="6"/>
        <v>5</v>
      </c>
      <c r="I52">
        <f t="shared" si="6"/>
        <v>5</v>
      </c>
      <c r="J52">
        <f t="shared" si="6"/>
        <v>5</v>
      </c>
      <c r="K52">
        <f t="shared" si="6"/>
        <v>5</v>
      </c>
      <c r="L52">
        <f t="shared" si="6"/>
        <v>7.5</v>
      </c>
      <c r="M52" t="str">
        <f>IF(MOD(B52*60,Parameters!$F$3)&gt;=Parameters!$F$4,"G","R")</f>
        <v>G</v>
      </c>
      <c r="Q52">
        <f>IF(B52&lt;30,1200/3600*Parameters!$B$3,0)</f>
        <v>5</v>
      </c>
      <c r="R52">
        <f>MIN(D52,Parameters!$B$13*(Parameters!$B$12-E52),Parameters!$B$11)</f>
        <v>5</v>
      </c>
      <c r="S52">
        <f>MIN(E52,Parameters!$B$13*(Parameters!$B$12-F52),Parameters!$B$11)</f>
        <v>5</v>
      </c>
      <c r="T52">
        <f>MIN(F52,Parameters!$B$13*(Parameters!$B$12-G52),Parameters!$B$11)</f>
        <v>5</v>
      </c>
      <c r="U52">
        <f>MIN(G52,Parameters!$B$13*(Parameters!$B$12-H52),Parameters!$B$11)</f>
        <v>5</v>
      </c>
      <c r="V52">
        <f>MIN(H52,Parameters!$B$13*(Parameters!$B$12-I52),Parameters!$B$11)</f>
        <v>5</v>
      </c>
      <c r="W52">
        <f>MIN(I52,Parameters!$B$13*(Parameters!$B$12-J52),Parameters!$B$11)</f>
        <v>5</v>
      </c>
      <c r="X52">
        <f>MIN(J52,Parameters!$B$13*(Parameters!$B$12-K52),Parameters!$B$11)</f>
        <v>5</v>
      </c>
      <c r="Y52">
        <f>MIN(K52,Parameters!$B$13*(Parameters!$B$12-L52),Parameters!$B$11)</f>
        <v>5</v>
      </c>
      <c r="Z52">
        <f>IF(M52="G",MIN(L52,Parameters!$B$11),0)</f>
        <v>7.5</v>
      </c>
      <c r="AB52">
        <f t="shared" si="3"/>
        <v>250</v>
      </c>
      <c r="AC52">
        <f t="shared" si="4"/>
        <v>202.5</v>
      </c>
      <c r="AD52">
        <f t="shared" si="1"/>
        <v>47.5</v>
      </c>
    </row>
    <row r="53" spans="2:30">
      <c r="B53" s="3">
        <f>B52+Parameters!$B$3/60</f>
        <v>12.75</v>
      </c>
      <c r="D53">
        <f t="shared" si="7"/>
        <v>5</v>
      </c>
      <c r="E53">
        <f t="shared" si="7"/>
        <v>5</v>
      </c>
      <c r="F53">
        <f t="shared" si="7"/>
        <v>5</v>
      </c>
      <c r="G53">
        <f t="shared" si="6"/>
        <v>5</v>
      </c>
      <c r="H53">
        <f t="shared" si="6"/>
        <v>5</v>
      </c>
      <c r="I53">
        <f t="shared" si="6"/>
        <v>5</v>
      </c>
      <c r="J53">
        <f t="shared" si="6"/>
        <v>5</v>
      </c>
      <c r="K53">
        <f t="shared" si="6"/>
        <v>5</v>
      </c>
      <c r="L53">
        <f t="shared" si="6"/>
        <v>5</v>
      </c>
      <c r="M53" t="str">
        <f>IF(MOD(B53*60,Parameters!$F$3)&gt;=Parameters!$F$4,"G","R")</f>
        <v>G</v>
      </c>
      <c r="Q53">
        <f>IF(B53&lt;30,1200/3600*Parameters!$B$3,0)</f>
        <v>5</v>
      </c>
      <c r="R53">
        <f>MIN(D53,Parameters!$B$13*(Parameters!$B$12-E53),Parameters!$B$11)</f>
        <v>5</v>
      </c>
      <c r="S53">
        <f>MIN(E53,Parameters!$B$13*(Parameters!$B$12-F53),Parameters!$B$11)</f>
        <v>5</v>
      </c>
      <c r="T53">
        <f>MIN(F53,Parameters!$B$13*(Parameters!$B$12-G53),Parameters!$B$11)</f>
        <v>5</v>
      </c>
      <c r="U53">
        <f>MIN(G53,Parameters!$B$13*(Parameters!$B$12-H53),Parameters!$B$11)</f>
        <v>5</v>
      </c>
      <c r="V53">
        <f>MIN(H53,Parameters!$B$13*(Parameters!$B$12-I53),Parameters!$B$11)</f>
        <v>5</v>
      </c>
      <c r="W53">
        <f>MIN(I53,Parameters!$B$13*(Parameters!$B$12-J53),Parameters!$B$11)</f>
        <v>5</v>
      </c>
      <c r="X53">
        <f>MIN(J53,Parameters!$B$13*(Parameters!$B$12-K53),Parameters!$B$11)</f>
        <v>5</v>
      </c>
      <c r="Y53">
        <f>MIN(K53,Parameters!$B$13*(Parameters!$B$12-L53),Parameters!$B$11)</f>
        <v>5</v>
      </c>
      <c r="Z53">
        <f>IF(M53="G",MIN(L53,Parameters!$B$11),0)</f>
        <v>5</v>
      </c>
      <c r="AB53">
        <f t="shared" si="3"/>
        <v>255</v>
      </c>
      <c r="AC53">
        <f t="shared" si="4"/>
        <v>210</v>
      </c>
      <c r="AD53">
        <f t="shared" si="1"/>
        <v>45</v>
      </c>
    </row>
    <row r="54" spans="2:30">
      <c r="B54" s="3">
        <f>B53+Parameters!$B$3/60</f>
        <v>13</v>
      </c>
      <c r="D54">
        <f t="shared" si="7"/>
        <v>5</v>
      </c>
      <c r="E54">
        <f t="shared" si="7"/>
        <v>5</v>
      </c>
      <c r="F54">
        <f t="shared" si="7"/>
        <v>5</v>
      </c>
      <c r="G54">
        <f t="shared" si="6"/>
        <v>5</v>
      </c>
      <c r="H54">
        <f t="shared" si="6"/>
        <v>5</v>
      </c>
      <c r="I54">
        <f t="shared" si="6"/>
        <v>5</v>
      </c>
      <c r="J54">
        <f t="shared" si="6"/>
        <v>5</v>
      </c>
      <c r="K54">
        <f t="shared" si="6"/>
        <v>5</v>
      </c>
      <c r="L54">
        <f t="shared" si="6"/>
        <v>5</v>
      </c>
      <c r="M54" t="str">
        <f>IF(MOD(B54*60,Parameters!$F$3)&gt;=Parameters!$F$4,"G","R")</f>
        <v>R</v>
      </c>
      <c r="Q54">
        <f>IF(B54&lt;30,1200/3600*Parameters!$B$3,0)</f>
        <v>5</v>
      </c>
      <c r="R54">
        <f>MIN(D54,Parameters!$B$13*(Parameters!$B$12-E54),Parameters!$B$11)</f>
        <v>5</v>
      </c>
      <c r="S54">
        <f>MIN(E54,Parameters!$B$13*(Parameters!$B$12-F54),Parameters!$B$11)</f>
        <v>5</v>
      </c>
      <c r="T54">
        <f>MIN(F54,Parameters!$B$13*(Parameters!$B$12-G54),Parameters!$B$11)</f>
        <v>5</v>
      </c>
      <c r="U54">
        <f>MIN(G54,Parameters!$B$13*(Parameters!$B$12-H54),Parameters!$B$11)</f>
        <v>5</v>
      </c>
      <c r="V54">
        <f>MIN(H54,Parameters!$B$13*(Parameters!$B$12-I54),Parameters!$B$11)</f>
        <v>5</v>
      </c>
      <c r="W54">
        <f>MIN(I54,Parameters!$B$13*(Parameters!$B$12-J54),Parameters!$B$11)</f>
        <v>5</v>
      </c>
      <c r="X54">
        <f>MIN(J54,Parameters!$B$13*(Parameters!$B$12-K54),Parameters!$B$11)</f>
        <v>5</v>
      </c>
      <c r="Y54">
        <f>MIN(K54,Parameters!$B$13*(Parameters!$B$12-L54),Parameters!$B$11)</f>
        <v>5</v>
      </c>
      <c r="Z54">
        <f>IF(M54="G",MIN(L54,Parameters!$B$11),0)</f>
        <v>0</v>
      </c>
      <c r="AB54">
        <f t="shared" si="3"/>
        <v>260</v>
      </c>
      <c r="AC54">
        <f t="shared" si="4"/>
        <v>215</v>
      </c>
      <c r="AD54">
        <f t="shared" si="1"/>
        <v>45</v>
      </c>
    </row>
    <row r="55" spans="2:30">
      <c r="B55" s="3">
        <f>B54+Parameters!$B$3/60</f>
        <v>13.25</v>
      </c>
      <c r="D55">
        <f t="shared" si="7"/>
        <v>5</v>
      </c>
      <c r="E55">
        <f t="shared" si="7"/>
        <v>5</v>
      </c>
      <c r="F55">
        <f t="shared" si="7"/>
        <v>5</v>
      </c>
      <c r="G55">
        <f t="shared" si="6"/>
        <v>5</v>
      </c>
      <c r="H55">
        <f t="shared" si="6"/>
        <v>5</v>
      </c>
      <c r="I55">
        <f t="shared" si="6"/>
        <v>5</v>
      </c>
      <c r="J55">
        <f t="shared" si="6"/>
        <v>5</v>
      </c>
      <c r="K55">
        <f t="shared" si="6"/>
        <v>5</v>
      </c>
      <c r="L55">
        <f t="shared" si="6"/>
        <v>10</v>
      </c>
      <c r="M55" t="str">
        <f>IF(MOD(B55*60,Parameters!$F$3)&gt;=Parameters!$F$4,"G","R")</f>
        <v>G</v>
      </c>
      <c r="Q55">
        <f>IF(B55&lt;30,1200/3600*Parameters!$B$3,0)</f>
        <v>5</v>
      </c>
      <c r="R55">
        <f>MIN(D55,Parameters!$B$13*(Parameters!$B$12-E55),Parameters!$B$11)</f>
        <v>5</v>
      </c>
      <c r="S55">
        <f>MIN(E55,Parameters!$B$13*(Parameters!$B$12-F55),Parameters!$B$11)</f>
        <v>5</v>
      </c>
      <c r="T55">
        <f>MIN(F55,Parameters!$B$13*(Parameters!$B$12-G55),Parameters!$B$11)</f>
        <v>5</v>
      </c>
      <c r="U55">
        <f>MIN(G55,Parameters!$B$13*(Parameters!$B$12-H55),Parameters!$B$11)</f>
        <v>5</v>
      </c>
      <c r="V55">
        <f>MIN(H55,Parameters!$B$13*(Parameters!$B$12-I55),Parameters!$B$11)</f>
        <v>5</v>
      </c>
      <c r="W55">
        <f>MIN(I55,Parameters!$B$13*(Parameters!$B$12-J55),Parameters!$B$11)</f>
        <v>5</v>
      </c>
      <c r="X55">
        <f>MIN(J55,Parameters!$B$13*(Parameters!$B$12-K55),Parameters!$B$11)</f>
        <v>5</v>
      </c>
      <c r="Y55">
        <f>MIN(K55,Parameters!$B$13*(Parameters!$B$12-L55),Parameters!$B$11)</f>
        <v>5</v>
      </c>
      <c r="Z55">
        <f>IF(M55="G",MIN(L55,Parameters!$B$11),0)</f>
        <v>7.5</v>
      </c>
      <c r="AB55">
        <f t="shared" si="3"/>
        <v>265</v>
      </c>
      <c r="AC55">
        <f t="shared" si="4"/>
        <v>215</v>
      </c>
      <c r="AD55">
        <f t="shared" si="1"/>
        <v>50</v>
      </c>
    </row>
    <row r="56" spans="2:30">
      <c r="B56" s="3">
        <f>B55+Parameters!$B$3/60</f>
        <v>13.5</v>
      </c>
      <c r="D56">
        <f t="shared" si="7"/>
        <v>5</v>
      </c>
      <c r="E56">
        <f t="shared" si="7"/>
        <v>5</v>
      </c>
      <c r="F56">
        <f t="shared" si="7"/>
        <v>5</v>
      </c>
      <c r="G56">
        <f t="shared" si="6"/>
        <v>5</v>
      </c>
      <c r="H56">
        <f t="shared" si="6"/>
        <v>5</v>
      </c>
      <c r="I56">
        <f t="shared" si="6"/>
        <v>5</v>
      </c>
      <c r="J56">
        <f t="shared" si="6"/>
        <v>5</v>
      </c>
      <c r="K56">
        <f t="shared" si="6"/>
        <v>5</v>
      </c>
      <c r="L56">
        <f t="shared" si="6"/>
        <v>7.5</v>
      </c>
      <c r="M56" t="str">
        <f>IF(MOD(B56*60,Parameters!$F$3)&gt;=Parameters!$F$4,"G","R")</f>
        <v>G</v>
      </c>
      <c r="Q56">
        <f>IF(B56&lt;30,1200/3600*Parameters!$B$3,0)</f>
        <v>5</v>
      </c>
      <c r="R56">
        <f>MIN(D56,Parameters!$B$13*(Parameters!$B$12-E56),Parameters!$B$11)</f>
        <v>5</v>
      </c>
      <c r="S56">
        <f>MIN(E56,Parameters!$B$13*(Parameters!$B$12-F56),Parameters!$B$11)</f>
        <v>5</v>
      </c>
      <c r="T56">
        <f>MIN(F56,Parameters!$B$13*(Parameters!$B$12-G56),Parameters!$B$11)</f>
        <v>5</v>
      </c>
      <c r="U56">
        <f>MIN(G56,Parameters!$B$13*(Parameters!$B$12-H56),Parameters!$B$11)</f>
        <v>5</v>
      </c>
      <c r="V56">
        <f>MIN(H56,Parameters!$B$13*(Parameters!$B$12-I56),Parameters!$B$11)</f>
        <v>5</v>
      </c>
      <c r="W56">
        <f>MIN(I56,Parameters!$B$13*(Parameters!$B$12-J56),Parameters!$B$11)</f>
        <v>5</v>
      </c>
      <c r="X56">
        <f>MIN(J56,Parameters!$B$13*(Parameters!$B$12-K56),Parameters!$B$11)</f>
        <v>5</v>
      </c>
      <c r="Y56">
        <f>MIN(K56,Parameters!$B$13*(Parameters!$B$12-L56),Parameters!$B$11)</f>
        <v>5</v>
      </c>
      <c r="Z56">
        <f>IF(M56="G",MIN(L56,Parameters!$B$11),0)</f>
        <v>7.5</v>
      </c>
      <c r="AB56">
        <f t="shared" si="3"/>
        <v>270</v>
      </c>
      <c r="AC56">
        <f t="shared" si="4"/>
        <v>222.5</v>
      </c>
      <c r="AD56">
        <f t="shared" si="1"/>
        <v>47.5</v>
      </c>
    </row>
    <row r="57" spans="2:30">
      <c r="B57" s="3">
        <f>B56+Parameters!$B$3/60</f>
        <v>13.75</v>
      </c>
      <c r="D57">
        <f t="shared" si="7"/>
        <v>5</v>
      </c>
      <c r="E57">
        <f t="shared" si="7"/>
        <v>5</v>
      </c>
      <c r="F57">
        <f t="shared" si="7"/>
        <v>5</v>
      </c>
      <c r="G57">
        <f t="shared" si="6"/>
        <v>5</v>
      </c>
      <c r="H57">
        <f t="shared" si="6"/>
        <v>5</v>
      </c>
      <c r="I57">
        <f t="shared" si="6"/>
        <v>5</v>
      </c>
      <c r="J57">
        <f t="shared" si="6"/>
        <v>5</v>
      </c>
      <c r="K57">
        <f t="shared" si="6"/>
        <v>5</v>
      </c>
      <c r="L57">
        <f t="shared" si="6"/>
        <v>5</v>
      </c>
      <c r="M57" t="str">
        <f>IF(MOD(B57*60,Parameters!$F$3)&gt;=Parameters!$F$4,"G","R")</f>
        <v>G</v>
      </c>
      <c r="Q57">
        <f>IF(B57&lt;30,1200/3600*Parameters!$B$3,0)</f>
        <v>5</v>
      </c>
      <c r="R57">
        <f>MIN(D57,Parameters!$B$13*(Parameters!$B$12-E57),Parameters!$B$11)</f>
        <v>5</v>
      </c>
      <c r="S57">
        <f>MIN(E57,Parameters!$B$13*(Parameters!$B$12-F57),Parameters!$B$11)</f>
        <v>5</v>
      </c>
      <c r="T57">
        <f>MIN(F57,Parameters!$B$13*(Parameters!$B$12-G57),Parameters!$B$11)</f>
        <v>5</v>
      </c>
      <c r="U57">
        <f>MIN(G57,Parameters!$B$13*(Parameters!$B$12-H57),Parameters!$B$11)</f>
        <v>5</v>
      </c>
      <c r="V57">
        <f>MIN(H57,Parameters!$B$13*(Parameters!$B$12-I57),Parameters!$B$11)</f>
        <v>5</v>
      </c>
      <c r="W57">
        <f>MIN(I57,Parameters!$B$13*(Parameters!$B$12-J57),Parameters!$B$11)</f>
        <v>5</v>
      </c>
      <c r="X57">
        <f>MIN(J57,Parameters!$B$13*(Parameters!$B$12-K57),Parameters!$B$11)</f>
        <v>5</v>
      </c>
      <c r="Y57">
        <f>MIN(K57,Parameters!$B$13*(Parameters!$B$12-L57),Parameters!$B$11)</f>
        <v>5</v>
      </c>
      <c r="Z57">
        <f>IF(M57="G",MIN(L57,Parameters!$B$11),0)</f>
        <v>5</v>
      </c>
      <c r="AB57">
        <f t="shared" si="3"/>
        <v>275</v>
      </c>
      <c r="AC57">
        <f t="shared" si="4"/>
        <v>230</v>
      </c>
      <c r="AD57">
        <f t="shared" si="1"/>
        <v>45</v>
      </c>
    </row>
    <row r="58" spans="2:30">
      <c r="B58" s="3">
        <f>B57+Parameters!$B$3/60</f>
        <v>14</v>
      </c>
      <c r="D58">
        <f t="shared" si="7"/>
        <v>5</v>
      </c>
      <c r="E58">
        <f t="shared" si="7"/>
        <v>5</v>
      </c>
      <c r="F58">
        <f t="shared" si="7"/>
        <v>5</v>
      </c>
      <c r="G58">
        <f t="shared" si="6"/>
        <v>5</v>
      </c>
      <c r="H58">
        <f t="shared" si="6"/>
        <v>5</v>
      </c>
      <c r="I58">
        <f t="shared" si="6"/>
        <v>5</v>
      </c>
      <c r="J58">
        <f t="shared" si="6"/>
        <v>5</v>
      </c>
      <c r="K58">
        <f t="shared" si="6"/>
        <v>5</v>
      </c>
      <c r="L58">
        <f t="shared" si="6"/>
        <v>5</v>
      </c>
      <c r="M58" t="str">
        <f>IF(MOD(B58*60,Parameters!$F$3)&gt;=Parameters!$F$4,"G","R")</f>
        <v>R</v>
      </c>
      <c r="Q58">
        <f>IF(B58&lt;30,1200/3600*Parameters!$B$3,0)</f>
        <v>5</v>
      </c>
      <c r="R58">
        <f>MIN(D58,Parameters!$B$13*(Parameters!$B$12-E58),Parameters!$B$11)</f>
        <v>5</v>
      </c>
      <c r="S58">
        <f>MIN(E58,Parameters!$B$13*(Parameters!$B$12-F58),Parameters!$B$11)</f>
        <v>5</v>
      </c>
      <c r="T58">
        <f>MIN(F58,Parameters!$B$13*(Parameters!$B$12-G58),Parameters!$B$11)</f>
        <v>5</v>
      </c>
      <c r="U58">
        <f>MIN(G58,Parameters!$B$13*(Parameters!$B$12-H58),Parameters!$B$11)</f>
        <v>5</v>
      </c>
      <c r="V58">
        <f>MIN(H58,Parameters!$B$13*(Parameters!$B$12-I58),Parameters!$B$11)</f>
        <v>5</v>
      </c>
      <c r="W58">
        <f>MIN(I58,Parameters!$B$13*(Parameters!$B$12-J58),Parameters!$B$11)</f>
        <v>5</v>
      </c>
      <c r="X58">
        <f>MIN(J58,Parameters!$B$13*(Parameters!$B$12-K58),Parameters!$B$11)</f>
        <v>5</v>
      </c>
      <c r="Y58">
        <f>MIN(K58,Parameters!$B$13*(Parameters!$B$12-L58),Parameters!$B$11)</f>
        <v>5</v>
      </c>
      <c r="Z58">
        <f>IF(M58="G",MIN(L58,Parameters!$B$11),0)</f>
        <v>0</v>
      </c>
      <c r="AB58">
        <f t="shared" si="3"/>
        <v>280</v>
      </c>
      <c r="AC58">
        <f t="shared" si="4"/>
        <v>235</v>
      </c>
      <c r="AD58">
        <f t="shared" si="1"/>
        <v>45</v>
      </c>
    </row>
    <row r="59" spans="2:30">
      <c r="B59" s="3">
        <f>B58+Parameters!$B$3/60</f>
        <v>14.25</v>
      </c>
      <c r="D59">
        <f t="shared" si="7"/>
        <v>5</v>
      </c>
      <c r="E59">
        <f t="shared" si="7"/>
        <v>5</v>
      </c>
      <c r="F59">
        <f t="shared" si="7"/>
        <v>5</v>
      </c>
      <c r="G59">
        <f t="shared" si="6"/>
        <v>5</v>
      </c>
      <c r="H59">
        <f t="shared" si="6"/>
        <v>5</v>
      </c>
      <c r="I59">
        <f t="shared" si="6"/>
        <v>5</v>
      </c>
      <c r="J59">
        <f t="shared" si="6"/>
        <v>5</v>
      </c>
      <c r="K59">
        <f t="shared" si="6"/>
        <v>5</v>
      </c>
      <c r="L59">
        <f t="shared" si="6"/>
        <v>10</v>
      </c>
      <c r="M59" t="str">
        <f>IF(MOD(B59*60,Parameters!$F$3)&gt;=Parameters!$F$4,"G","R")</f>
        <v>G</v>
      </c>
      <c r="Q59">
        <f>IF(B59&lt;30,1200/3600*Parameters!$B$3,0)</f>
        <v>5</v>
      </c>
      <c r="R59">
        <f>MIN(D59,Parameters!$B$13*(Parameters!$B$12-E59),Parameters!$B$11)</f>
        <v>5</v>
      </c>
      <c r="S59">
        <f>MIN(E59,Parameters!$B$13*(Parameters!$B$12-F59),Parameters!$B$11)</f>
        <v>5</v>
      </c>
      <c r="T59">
        <f>MIN(F59,Parameters!$B$13*(Parameters!$B$12-G59),Parameters!$B$11)</f>
        <v>5</v>
      </c>
      <c r="U59">
        <f>MIN(G59,Parameters!$B$13*(Parameters!$B$12-H59),Parameters!$B$11)</f>
        <v>5</v>
      </c>
      <c r="V59">
        <f>MIN(H59,Parameters!$B$13*(Parameters!$B$12-I59),Parameters!$B$11)</f>
        <v>5</v>
      </c>
      <c r="W59">
        <f>MIN(I59,Parameters!$B$13*(Parameters!$B$12-J59),Parameters!$B$11)</f>
        <v>5</v>
      </c>
      <c r="X59">
        <f>MIN(J59,Parameters!$B$13*(Parameters!$B$12-K59),Parameters!$B$11)</f>
        <v>5</v>
      </c>
      <c r="Y59">
        <f>MIN(K59,Parameters!$B$13*(Parameters!$B$12-L59),Parameters!$B$11)</f>
        <v>5</v>
      </c>
      <c r="Z59">
        <f>IF(M59="G",MIN(L59,Parameters!$B$11),0)</f>
        <v>7.5</v>
      </c>
      <c r="AB59">
        <f t="shared" si="3"/>
        <v>285</v>
      </c>
      <c r="AC59">
        <f t="shared" si="4"/>
        <v>235</v>
      </c>
      <c r="AD59">
        <f t="shared" si="1"/>
        <v>50</v>
      </c>
    </row>
    <row r="60" spans="2:30">
      <c r="B60" s="3">
        <f>B59+Parameters!$B$3/60</f>
        <v>14.5</v>
      </c>
      <c r="D60">
        <f t="shared" si="7"/>
        <v>5</v>
      </c>
      <c r="E60">
        <f t="shared" si="7"/>
        <v>5</v>
      </c>
      <c r="F60">
        <f t="shared" si="7"/>
        <v>5</v>
      </c>
      <c r="G60">
        <f t="shared" si="6"/>
        <v>5</v>
      </c>
      <c r="H60">
        <f t="shared" si="6"/>
        <v>5</v>
      </c>
      <c r="I60">
        <f t="shared" si="6"/>
        <v>5</v>
      </c>
      <c r="J60">
        <f t="shared" si="6"/>
        <v>5</v>
      </c>
      <c r="K60">
        <f t="shared" si="6"/>
        <v>5</v>
      </c>
      <c r="L60">
        <f t="shared" si="6"/>
        <v>7.5</v>
      </c>
      <c r="M60" t="str">
        <f>IF(MOD(B60*60,Parameters!$F$3)&gt;=Parameters!$F$4,"G","R")</f>
        <v>G</v>
      </c>
      <c r="Q60">
        <f>IF(B60&lt;30,1200/3600*Parameters!$B$3,0)</f>
        <v>5</v>
      </c>
      <c r="R60">
        <f>MIN(D60,Parameters!$B$13*(Parameters!$B$12-E60),Parameters!$B$11)</f>
        <v>5</v>
      </c>
      <c r="S60">
        <f>MIN(E60,Parameters!$B$13*(Parameters!$B$12-F60),Parameters!$B$11)</f>
        <v>5</v>
      </c>
      <c r="T60">
        <f>MIN(F60,Parameters!$B$13*(Parameters!$B$12-G60),Parameters!$B$11)</f>
        <v>5</v>
      </c>
      <c r="U60">
        <f>MIN(G60,Parameters!$B$13*(Parameters!$B$12-H60),Parameters!$B$11)</f>
        <v>5</v>
      </c>
      <c r="V60">
        <f>MIN(H60,Parameters!$B$13*(Parameters!$B$12-I60),Parameters!$B$11)</f>
        <v>5</v>
      </c>
      <c r="W60">
        <f>MIN(I60,Parameters!$B$13*(Parameters!$B$12-J60),Parameters!$B$11)</f>
        <v>5</v>
      </c>
      <c r="X60">
        <f>MIN(J60,Parameters!$B$13*(Parameters!$B$12-K60),Parameters!$B$11)</f>
        <v>5</v>
      </c>
      <c r="Y60">
        <f>MIN(K60,Parameters!$B$13*(Parameters!$B$12-L60),Parameters!$B$11)</f>
        <v>5</v>
      </c>
      <c r="Z60">
        <f>IF(M60="G",MIN(L60,Parameters!$B$11),0)</f>
        <v>7.5</v>
      </c>
      <c r="AB60">
        <f t="shared" si="3"/>
        <v>290</v>
      </c>
      <c r="AC60">
        <f t="shared" si="4"/>
        <v>242.5</v>
      </c>
      <c r="AD60">
        <f t="shared" si="1"/>
        <v>47.5</v>
      </c>
    </row>
    <row r="61" spans="2:30">
      <c r="B61" s="3">
        <f>B60+Parameters!$B$3/60</f>
        <v>14.75</v>
      </c>
      <c r="D61">
        <f t="shared" si="7"/>
        <v>5</v>
      </c>
      <c r="E61">
        <f t="shared" si="7"/>
        <v>5</v>
      </c>
      <c r="F61">
        <f t="shared" si="7"/>
        <v>5</v>
      </c>
      <c r="G61">
        <f t="shared" si="6"/>
        <v>5</v>
      </c>
      <c r="H61">
        <f t="shared" si="6"/>
        <v>5</v>
      </c>
      <c r="I61">
        <f t="shared" si="6"/>
        <v>5</v>
      </c>
      <c r="J61">
        <f t="shared" si="6"/>
        <v>5</v>
      </c>
      <c r="K61">
        <f t="shared" si="6"/>
        <v>5</v>
      </c>
      <c r="L61">
        <f t="shared" si="6"/>
        <v>5</v>
      </c>
      <c r="M61" t="str">
        <f>IF(MOD(B61*60,Parameters!$F$3)&gt;=Parameters!$F$4,"G","R")</f>
        <v>G</v>
      </c>
      <c r="Q61">
        <f>IF(B61&lt;30,1200/3600*Parameters!$B$3,0)</f>
        <v>5</v>
      </c>
      <c r="R61">
        <f>MIN(D61,Parameters!$B$13*(Parameters!$B$12-E61),Parameters!$B$11)</f>
        <v>5</v>
      </c>
      <c r="S61">
        <f>MIN(E61,Parameters!$B$13*(Parameters!$B$12-F61),Parameters!$B$11)</f>
        <v>5</v>
      </c>
      <c r="T61">
        <f>MIN(F61,Parameters!$B$13*(Parameters!$B$12-G61),Parameters!$B$11)</f>
        <v>5</v>
      </c>
      <c r="U61">
        <f>MIN(G61,Parameters!$B$13*(Parameters!$B$12-H61),Parameters!$B$11)</f>
        <v>5</v>
      </c>
      <c r="V61">
        <f>MIN(H61,Parameters!$B$13*(Parameters!$B$12-I61),Parameters!$B$11)</f>
        <v>5</v>
      </c>
      <c r="W61">
        <f>MIN(I61,Parameters!$B$13*(Parameters!$B$12-J61),Parameters!$B$11)</f>
        <v>5</v>
      </c>
      <c r="X61">
        <f>MIN(J61,Parameters!$B$13*(Parameters!$B$12-K61),Parameters!$B$11)</f>
        <v>5</v>
      </c>
      <c r="Y61">
        <f>MIN(K61,Parameters!$B$13*(Parameters!$B$12-L61),Parameters!$B$11)</f>
        <v>5</v>
      </c>
      <c r="Z61">
        <f>IF(M61="G",MIN(L61,Parameters!$B$11),0)</f>
        <v>5</v>
      </c>
      <c r="AB61">
        <f t="shared" si="3"/>
        <v>295</v>
      </c>
      <c r="AC61">
        <f t="shared" si="4"/>
        <v>250</v>
      </c>
      <c r="AD61">
        <f t="shared" si="1"/>
        <v>45</v>
      </c>
    </row>
    <row r="62" spans="2:30">
      <c r="B62" s="3">
        <f>B61+Parameters!$B$3/60</f>
        <v>15</v>
      </c>
      <c r="D62">
        <f t="shared" si="7"/>
        <v>5</v>
      </c>
      <c r="E62">
        <f t="shared" si="7"/>
        <v>5</v>
      </c>
      <c r="F62">
        <f t="shared" si="7"/>
        <v>5</v>
      </c>
      <c r="G62">
        <f t="shared" si="6"/>
        <v>5</v>
      </c>
      <c r="H62">
        <f t="shared" si="6"/>
        <v>5</v>
      </c>
      <c r="I62">
        <f t="shared" si="6"/>
        <v>5</v>
      </c>
      <c r="J62">
        <f t="shared" si="6"/>
        <v>5</v>
      </c>
      <c r="K62">
        <f t="shared" si="6"/>
        <v>5</v>
      </c>
      <c r="L62">
        <f t="shared" si="6"/>
        <v>5</v>
      </c>
      <c r="M62" t="str">
        <f>IF(MOD(B62*60,Parameters!$F$3)&gt;=Parameters!$F$4,"G","R")</f>
        <v>R</v>
      </c>
      <c r="Q62">
        <f>IF(B62&lt;30,1200/3600*Parameters!$B$3,0)</f>
        <v>5</v>
      </c>
      <c r="R62">
        <f>MIN(D62,Parameters!$B$13*(Parameters!$B$12-E62),Parameters!$B$11)</f>
        <v>5</v>
      </c>
      <c r="S62">
        <f>MIN(E62,Parameters!$B$13*(Parameters!$B$12-F62),Parameters!$B$11)</f>
        <v>5</v>
      </c>
      <c r="T62">
        <f>MIN(F62,Parameters!$B$13*(Parameters!$B$12-G62),Parameters!$B$11)</f>
        <v>5</v>
      </c>
      <c r="U62">
        <f>MIN(G62,Parameters!$B$13*(Parameters!$B$12-H62),Parameters!$B$11)</f>
        <v>5</v>
      </c>
      <c r="V62">
        <f>MIN(H62,Parameters!$B$13*(Parameters!$B$12-I62),Parameters!$B$11)</f>
        <v>5</v>
      </c>
      <c r="W62">
        <f>MIN(I62,Parameters!$B$13*(Parameters!$B$12-J62),Parameters!$B$11)</f>
        <v>5</v>
      </c>
      <c r="X62">
        <f>MIN(J62,Parameters!$B$13*(Parameters!$B$12-K62),Parameters!$B$11)</f>
        <v>5</v>
      </c>
      <c r="Y62">
        <f>MIN(K62,Parameters!$B$13*(Parameters!$B$12-L62),Parameters!$B$11)</f>
        <v>5</v>
      </c>
      <c r="Z62">
        <f>IF(M62="G",MIN(L62,Parameters!$B$11),0)</f>
        <v>0</v>
      </c>
      <c r="AB62">
        <f t="shared" si="3"/>
        <v>300</v>
      </c>
      <c r="AC62">
        <f t="shared" si="4"/>
        <v>255</v>
      </c>
      <c r="AD62">
        <f t="shared" si="1"/>
        <v>45</v>
      </c>
    </row>
    <row r="63" spans="2:30">
      <c r="B63" s="3">
        <f>B62+Parameters!$B$3/60</f>
        <v>15.25</v>
      </c>
      <c r="D63">
        <f t="shared" si="7"/>
        <v>5</v>
      </c>
      <c r="E63">
        <f t="shared" si="7"/>
        <v>5</v>
      </c>
      <c r="F63">
        <f t="shared" si="7"/>
        <v>5</v>
      </c>
      <c r="G63">
        <f t="shared" si="6"/>
        <v>5</v>
      </c>
      <c r="H63">
        <f t="shared" si="6"/>
        <v>5</v>
      </c>
      <c r="I63">
        <f t="shared" si="6"/>
        <v>5</v>
      </c>
      <c r="J63">
        <f t="shared" si="6"/>
        <v>5</v>
      </c>
      <c r="K63">
        <f t="shared" si="6"/>
        <v>5</v>
      </c>
      <c r="L63">
        <f t="shared" si="6"/>
        <v>10</v>
      </c>
      <c r="M63" t="str">
        <f>IF(MOD(B63*60,Parameters!$F$3)&gt;=Parameters!$F$4,"G","R")</f>
        <v>G</v>
      </c>
      <c r="Q63">
        <f>IF(B63&lt;30,1200/3600*Parameters!$B$3,0)</f>
        <v>5</v>
      </c>
      <c r="R63">
        <f>MIN(D63,Parameters!$B$13*(Parameters!$B$12-E63),Parameters!$B$11)</f>
        <v>5</v>
      </c>
      <c r="S63">
        <f>MIN(E63,Parameters!$B$13*(Parameters!$B$12-F63),Parameters!$B$11)</f>
        <v>5</v>
      </c>
      <c r="T63">
        <f>MIN(F63,Parameters!$B$13*(Parameters!$B$12-G63),Parameters!$B$11)</f>
        <v>5</v>
      </c>
      <c r="U63">
        <f>MIN(G63,Parameters!$B$13*(Parameters!$B$12-H63),Parameters!$B$11)</f>
        <v>5</v>
      </c>
      <c r="V63">
        <f>MIN(H63,Parameters!$B$13*(Parameters!$B$12-I63),Parameters!$B$11)</f>
        <v>5</v>
      </c>
      <c r="W63">
        <f>MIN(I63,Parameters!$B$13*(Parameters!$B$12-J63),Parameters!$B$11)</f>
        <v>5</v>
      </c>
      <c r="X63">
        <f>MIN(J63,Parameters!$B$13*(Parameters!$B$12-K63),Parameters!$B$11)</f>
        <v>5</v>
      </c>
      <c r="Y63">
        <f>MIN(K63,Parameters!$B$13*(Parameters!$B$12-L63),Parameters!$B$11)</f>
        <v>5</v>
      </c>
      <c r="Z63">
        <f>IF(M63="G",MIN(L63,Parameters!$B$11),0)</f>
        <v>7.5</v>
      </c>
      <c r="AB63">
        <f t="shared" si="3"/>
        <v>305</v>
      </c>
      <c r="AC63">
        <f t="shared" si="4"/>
        <v>255</v>
      </c>
      <c r="AD63">
        <f t="shared" si="1"/>
        <v>50</v>
      </c>
    </row>
    <row r="64" spans="2:30">
      <c r="B64" s="3">
        <f>B63+Parameters!$B$3/60</f>
        <v>15.5</v>
      </c>
      <c r="D64">
        <f t="shared" si="7"/>
        <v>5</v>
      </c>
      <c r="E64">
        <f t="shared" si="7"/>
        <v>5</v>
      </c>
      <c r="F64">
        <f t="shared" si="7"/>
        <v>5</v>
      </c>
      <c r="G64">
        <f t="shared" si="6"/>
        <v>5</v>
      </c>
      <c r="H64">
        <f t="shared" si="6"/>
        <v>5</v>
      </c>
      <c r="I64">
        <f t="shared" si="6"/>
        <v>5</v>
      </c>
      <c r="J64">
        <f t="shared" si="6"/>
        <v>5</v>
      </c>
      <c r="K64">
        <f t="shared" si="6"/>
        <v>5</v>
      </c>
      <c r="L64">
        <f t="shared" si="6"/>
        <v>7.5</v>
      </c>
      <c r="M64" t="str">
        <f>IF(MOD(B64*60,Parameters!$F$3)&gt;=Parameters!$F$4,"G","R")</f>
        <v>G</v>
      </c>
      <c r="Q64">
        <f>IF(B64&lt;30,1200/3600*Parameters!$B$3,0)</f>
        <v>5</v>
      </c>
      <c r="R64">
        <f>MIN(D64,Parameters!$B$13*(Parameters!$B$12-E64),Parameters!$B$11)</f>
        <v>5</v>
      </c>
      <c r="S64">
        <f>MIN(E64,Parameters!$B$13*(Parameters!$B$12-F64),Parameters!$B$11)</f>
        <v>5</v>
      </c>
      <c r="T64">
        <f>MIN(F64,Parameters!$B$13*(Parameters!$B$12-G64),Parameters!$B$11)</f>
        <v>5</v>
      </c>
      <c r="U64">
        <f>MIN(G64,Parameters!$B$13*(Parameters!$B$12-H64),Parameters!$B$11)</f>
        <v>5</v>
      </c>
      <c r="V64">
        <f>MIN(H64,Parameters!$B$13*(Parameters!$B$12-I64),Parameters!$B$11)</f>
        <v>5</v>
      </c>
      <c r="W64">
        <f>MIN(I64,Parameters!$B$13*(Parameters!$B$12-J64),Parameters!$B$11)</f>
        <v>5</v>
      </c>
      <c r="X64">
        <f>MIN(J64,Parameters!$B$13*(Parameters!$B$12-K64),Parameters!$B$11)</f>
        <v>5</v>
      </c>
      <c r="Y64">
        <f>MIN(K64,Parameters!$B$13*(Parameters!$B$12-L64),Parameters!$B$11)</f>
        <v>5</v>
      </c>
      <c r="Z64">
        <f>IF(M64="G",MIN(L64,Parameters!$B$11),0)</f>
        <v>7.5</v>
      </c>
      <c r="AB64">
        <f t="shared" si="3"/>
        <v>310</v>
      </c>
      <c r="AC64">
        <f t="shared" si="4"/>
        <v>262.5</v>
      </c>
      <c r="AD64">
        <f t="shared" si="1"/>
        <v>47.5</v>
      </c>
    </row>
    <row r="65" spans="2:30">
      <c r="B65" s="3">
        <f>B64+Parameters!$B$3/60</f>
        <v>15.75</v>
      </c>
      <c r="D65">
        <f t="shared" si="7"/>
        <v>5</v>
      </c>
      <c r="E65">
        <f t="shared" si="7"/>
        <v>5</v>
      </c>
      <c r="F65">
        <f t="shared" si="7"/>
        <v>5</v>
      </c>
      <c r="G65">
        <f t="shared" si="6"/>
        <v>5</v>
      </c>
      <c r="H65">
        <f t="shared" si="6"/>
        <v>5</v>
      </c>
      <c r="I65">
        <f t="shared" si="6"/>
        <v>5</v>
      </c>
      <c r="J65">
        <f t="shared" si="6"/>
        <v>5</v>
      </c>
      <c r="K65">
        <f t="shared" si="6"/>
        <v>5</v>
      </c>
      <c r="L65">
        <f t="shared" si="6"/>
        <v>5</v>
      </c>
      <c r="M65" t="str">
        <f>IF(MOD(B65*60,Parameters!$F$3)&gt;=Parameters!$F$4,"G","R")</f>
        <v>G</v>
      </c>
      <c r="Q65">
        <f>IF(B65&lt;30,1200/3600*Parameters!$B$3,0)</f>
        <v>5</v>
      </c>
      <c r="R65">
        <f>MIN(D65,Parameters!$B$13*(Parameters!$B$12-E65),Parameters!$B$11)</f>
        <v>5</v>
      </c>
      <c r="S65">
        <f>MIN(E65,Parameters!$B$13*(Parameters!$B$12-F65),Parameters!$B$11)</f>
        <v>5</v>
      </c>
      <c r="T65">
        <f>MIN(F65,Parameters!$B$13*(Parameters!$B$12-G65),Parameters!$B$11)</f>
        <v>5</v>
      </c>
      <c r="U65">
        <f>MIN(G65,Parameters!$B$13*(Parameters!$B$12-H65),Parameters!$B$11)</f>
        <v>5</v>
      </c>
      <c r="V65">
        <f>MIN(H65,Parameters!$B$13*(Parameters!$B$12-I65),Parameters!$B$11)</f>
        <v>5</v>
      </c>
      <c r="W65">
        <f>MIN(I65,Parameters!$B$13*(Parameters!$B$12-J65),Parameters!$B$11)</f>
        <v>5</v>
      </c>
      <c r="X65">
        <f>MIN(J65,Parameters!$B$13*(Parameters!$B$12-K65),Parameters!$B$11)</f>
        <v>5</v>
      </c>
      <c r="Y65">
        <f>MIN(K65,Parameters!$B$13*(Parameters!$B$12-L65),Parameters!$B$11)</f>
        <v>5</v>
      </c>
      <c r="Z65">
        <f>IF(M65="G",MIN(L65,Parameters!$B$11),0)</f>
        <v>5</v>
      </c>
      <c r="AB65">
        <f t="shared" si="3"/>
        <v>315</v>
      </c>
      <c r="AC65">
        <f t="shared" si="4"/>
        <v>270</v>
      </c>
      <c r="AD65">
        <f t="shared" si="1"/>
        <v>45</v>
      </c>
    </row>
    <row r="66" spans="2:30">
      <c r="B66" s="3">
        <f>B65+Parameters!$B$3/60</f>
        <v>16</v>
      </c>
      <c r="D66">
        <f t="shared" si="7"/>
        <v>5</v>
      </c>
      <c r="E66">
        <f t="shared" si="7"/>
        <v>5</v>
      </c>
      <c r="F66">
        <f t="shared" si="7"/>
        <v>5</v>
      </c>
      <c r="G66">
        <f t="shared" si="6"/>
        <v>5</v>
      </c>
      <c r="H66">
        <f t="shared" si="6"/>
        <v>5</v>
      </c>
      <c r="I66">
        <f t="shared" si="6"/>
        <v>5</v>
      </c>
      <c r="J66">
        <f t="shared" si="6"/>
        <v>5</v>
      </c>
      <c r="K66">
        <f t="shared" si="6"/>
        <v>5</v>
      </c>
      <c r="L66">
        <f t="shared" si="6"/>
        <v>5</v>
      </c>
      <c r="M66" t="str">
        <f>IF(MOD(B66*60,Parameters!$F$3)&gt;=Parameters!$F$4,"G","R")</f>
        <v>R</v>
      </c>
      <c r="Q66">
        <f>IF(B66&lt;30,1200/3600*Parameters!$B$3,0)</f>
        <v>5</v>
      </c>
      <c r="R66">
        <f>MIN(D66,Parameters!$B$13*(Parameters!$B$12-E66),Parameters!$B$11)</f>
        <v>5</v>
      </c>
      <c r="S66">
        <f>MIN(E66,Parameters!$B$13*(Parameters!$B$12-F66),Parameters!$B$11)</f>
        <v>5</v>
      </c>
      <c r="T66">
        <f>MIN(F66,Parameters!$B$13*(Parameters!$B$12-G66),Parameters!$B$11)</f>
        <v>5</v>
      </c>
      <c r="U66">
        <f>MIN(G66,Parameters!$B$13*(Parameters!$B$12-H66),Parameters!$B$11)</f>
        <v>5</v>
      </c>
      <c r="V66">
        <f>MIN(H66,Parameters!$B$13*(Parameters!$B$12-I66),Parameters!$B$11)</f>
        <v>5</v>
      </c>
      <c r="W66">
        <f>MIN(I66,Parameters!$B$13*(Parameters!$B$12-J66),Parameters!$B$11)</f>
        <v>5</v>
      </c>
      <c r="X66">
        <f>MIN(J66,Parameters!$B$13*(Parameters!$B$12-K66),Parameters!$B$11)</f>
        <v>5</v>
      </c>
      <c r="Y66">
        <f>MIN(K66,Parameters!$B$13*(Parameters!$B$12-L66),Parameters!$B$11)</f>
        <v>5</v>
      </c>
      <c r="Z66">
        <f>IF(M66="G",MIN(L66,Parameters!$B$11),0)</f>
        <v>0</v>
      </c>
      <c r="AB66">
        <f t="shared" si="3"/>
        <v>320</v>
      </c>
      <c r="AC66">
        <f t="shared" si="4"/>
        <v>275</v>
      </c>
      <c r="AD66">
        <f t="shared" si="1"/>
        <v>45</v>
      </c>
    </row>
    <row r="67" spans="2:30">
      <c r="B67" s="3">
        <f>B66+Parameters!$B$3/60</f>
        <v>16.25</v>
      </c>
      <c r="D67">
        <f t="shared" si="7"/>
        <v>5</v>
      </c>
      <c r="E67">
        <f t="shared" si="7"/>
        <v>5</v>
      </c>
      <c r="F67">
        <f t="shared" si="7"/>
        <v>5</v>
      </c>
      <c r="G67">
        <f t="shared" si="6"/>
        <v>5</v>
      </c>
      <c r="H67">
        <f t="shared" si="6"/>
        <v>5</v>
      </c>
      <c r="I67">
        <f t="shared" si="6"/>
        <v>5</v>
      </c>
      <c r="J67">
        <f t="shared" si="6"/>
        <v>5</v>
      </c>
      <c r="K67">
        <f t="shared" si="6"/>
        <v>5</v>
      </c>
      <c r="L67">
        <f t="shared" si="6"/>
        <v>10</v>
      </c>
      <c r="M67" t="str">
        <f>IF(MOD(B67*60,Parameters!$F$3)&gt;=Parameters!$F$4,"G","R")</f>
        <v>G</v>
      </c>
      <c r="Q67">
        <f>IF(B67&lt;30,1200/3600*Parameters!$B$3,0)</f>
        <v>5</v>
      </c>
      <c r="R67">
        <f>MIN(D67,Parameters!$B$13*(Parameters!$B$12-E67),Parameters!$B$11)</f>
        <v>5</v>
      </c>
      <c r="S67">
        <f>MIN(E67,Parameters!$B$13*(Parameters!$B$12-F67),Parameters!$B$11)</f>
        <v>5</v>
      </c>
      <c r="T67">
        <f>MIN(F67,Parameters!$B$13*(Parameters!$B$12-G67),Parameters!$B$11)</f>
        <v>5</v>
      </c>
      <c r="U67">
        <f>MIN(G67,Parameters!$B$13*(Parameters!$B$12-H67),Parameters!$B$11)</f>
        <v>5</v>
      </c>
      <c r="V67">
        <f>MIN(H67,Parameters!$B$13*(Parameters!$B$12-I67),Parameters!$B$11)</f>
        <v>5</v>
      </c>
      <c r="W67">
        <f>MIN(I67,Parameters!$B$13*(Parameters!$B$12-J67),Parameters!$B$11)</f>
        <v>5</v>
      </c>
      <c r="X67">
        <f>MIN(J67,Parameters!$B$13*(Parameters!$B$12-K67),Parameters!$B$11)</f>
        <v>5</v>
      </c>
      <c r="Y67">
        <f>MIN(K67,Parameters!$B$13*(Parameters!$B$12-L67),Parameters!$B$11)</f>
        <v>5</v>
      </c>
      <c r="Z67">
        <f>IF(M67="G",MIN(L67,Parameters!$B$11),0)</f>
        <v>7.5</v>
      </c>
      <c r="AB67">
        <f t="shared" si="3"/>
        <v>325</v>
      </c>
      <c r="AC67">
        <f t="shared" si="4"/>
        <v>275</v>
      </c>
      <c r="AD67">
        <f t="shared" ref="AD67:AD130" si="8">AB67-AC67</f>
        <v>50</v>
      </c>
    </row>
    <row r="68" spans="2:30">
      <c r="B68" s="3">
        <f>B67+Parameters!$B$3/60</f>
        <v>16.5</v>
      </c>
      <c r="D68">
        <f t="shared" si="7"/>
        <v>5</v>
      </c>
      <c r="E68">
        <f t="shared" si="7"/>
        <v>5</v>
      </c>
      <c r="F68">
        <f t="shared" si="7"/>
        <v>5</v>
      </c>
      <c r="G68">
        <f t="shared" si="6"/>
        <v>5</v>
      </c>
      <c r="H68">
        <f t="shared" si="6"/>
        <v>5</v>
      </c>
      <c r="I68">
        <f t="shared" si="6"/>
        <v>5</v>
      </c>
      <c r="J68">
        <f t="shared" si="6"/>
        <v>5</v>
      </c>
      <c r="K68">
        <f t="shared" si="6"/>
        <v>5</v>
      </c>
      <c r="L68">
        <f t="shared" si="6"/>
        <v>7.5</v>
      </c>
      <c r="M68" t="str">
        <f>IF(MOD(B68*60,Parameters!$F$3)&gt;=Parameters!$F$4,"G","R")</f>
        <v>G</v>
      </c>
      <c r="Q68">
        <f>IF(B68&lt;30,1200/3600*Parameters!$B$3,0)</f>
        <v>5</v>
      </c>
      <c r="R68">
        <f>MIN(D68,Parameters!$B$13*(Parameters!$B$12-E68),Parameters!$B$11)</f>
        <v>5</v>
      </c>
      <c r="S68">
        <f>MIN(E68,Parameters!$B$13*(Parameters!$B$12-F68),Parameters!$B$11)</f>
        <v>5</v>
      </c>
      <c r="T68">
        <f>MIN(F68,Parameters!$B$13*(Parameters!$B$12-G68),Parameters!$B$11)</f>
        <v>5</v>
      </c>
      <c r="U68">
        <f>MIN(G68,Parameters!$B$13*(Parameters!$B$12-H68),Parameters!$B$11)</f>
        <v>5</v>
      </c>
      <c r="V68">
        <f>MIN(H68,Parameters!$B$13*(Parameters!$B$12-I68),Parameters!$B$11)</f>
        <v>5</v>
      </c>
      <c r="W68">
        <f>MIN(I68,Parameters!$B$13*(Parameters!$B$12-J68),Parameters!$B$11)</f>
        <v>5</v>
      </c>
      <c r="X68">
        <f>MIN(J68,Parameters!$B$13*(Parameters!$B$12-K68),Parameters!$B$11)</f>
        <v>5</v>
      </c>
      <c r="Y68">
        <f>MIN(K68,Parameters!$B$13*(Parameters!$B$12-L68),Parameters!$B$11)</f>
        <v>5</v>
      </c>
      <c r="Z68">
        <f>IF(M68="G",MIN(L68,Parameters!$B$11),0)</f>
        <v>7.5</v>
      </c>
      <c r="AB68">
        <f t="shared" ref="AB68:AB131" si="9">AB67+Q67</f>
        <v>330</v>
      </c>
      <c r="AC68">
        <f t="shared" ref="AC68:AC131" si="10">AC67+Z67</f>
        <v>282.5</v>
      </c>
      <c r="AD68">
        <f t="shared" si="8"/>
        <v>47.5</v>
      </c>
    </row>
    <row r="69" spans="2:30">
      <c r="B69" s="3">
        <f>B68+Parameters!$B$3/60</f>
        <v>16.75</v>
      </c>
      <c r="D69">
        <f t="shared" si="7"/>
        <v>5</v>
      </c>
      <c r="E69">
        <f t="shared" si="7"/>
        <v>5</v>
      </c>
      <c r="F69">
        <f t="shared" si="7"/>
        <v>5</v>
      </c>
      <c r="G69">
        <f t="shared" si="6"/>
        <v>5</v>
      </c>
      <c r="H69">
        <f t="shared" si="6"/>
        <v>5</v>
      </c>
      <c r="I69">
        <f t="shared" si="6"/>
        <v>5</v>
      </c>
      <c r="J69">
        <f t="shared" si="6"/>
        <v>5</v>
      </c>
      <c r="K69">
        <f t="shared" si="6"/>
        <v>5</v>
      </c>
      <c r="L69">
        <f t="shared" si="6"/>
        <v>5</v>
      </c>
      <c r="M69" t="str">
        <f>IF(MOD(B69*60,Parameters!$F$3)&gt;=Parameters!$F$4,"G","R")</f>
        <v>G</v>
      </c>
      <c r="Q69">
        <f>IF(B69&lt;30,1200/3600*Parameters!$B$3,0)</f>
        <v>5</v>
      </c>
      <c r="R69">
        <f>MIN(D69,Parameters!$B$13*(Parameters!$B$12-E69),Parameters!$B$11)</f>
        <v>5</v>
      </c>
      <c r="S69">
        <f>MIN(E69,Parameters!$B$13*(Parameters!$B$12-F69),Parameters!$B$11)</f>
        <v>5</v>
      </c>
      <c r="T69">
        <f>MIN(F69,Parameters!$B$13*(Parameters!$B$12-G69),Parameters!$B$11)</f>
        <v>5</v>
      </c>
      <c r="U69">
        <f>MIN(G69,Parameters!$B$13*(Parameters!$B$12-H69),Parameters!$B$11)</f>
        <v>5</v>
      </c>
      <c r="V69">
        <f>MIN(H69,Parameters!$B$13*(Parameters!$B$12-I69),Parameters!$B$11)</f>
        <v>5</v>
      </c>
      <c r="W69">
        <f>MIN(I69,Parameters!$B$13*(Parameters!$B$12-J69),Parameters!$B$11)</f>
        <v>5</v>
      </c>
      <c r="X69">
        <f>MIN(J69,Parameters!$B$13*(Parameters!$B$12-K69),Parameters!$B$11)</f>
        <v>5</v>
      </c>
      <c r="Y69">
        <f>MIN(K69,Parameters!$B$13*(Parameters!$B$12-L69),Parameters!$B$11)</f>
        <v>5</v>
      </c>
      <c r="Z69">
        <f>IF(M69="G",MIN(L69,Parameters!$B$11),0)</f>
        <v>5</v>
      </c>
      <c r="AB69">
        <f t="shared" si="9"/>
        <v>335</v>
      </c>
      <c r="AC69">
        <f t="shared" si="10"/>
        <v>290</v>
      </c>
      <c r="AD69">
        <f t="shared" si="8"/>
        <v>45</v>
      </c>
    </row>
    <row r="70" spans="2:30">
      <c r="B70" s="3">
        <f>B69+Parameters!$B$3/60</f>
        <v>17</v>
      </c>
      <c r="D70">
        <f t="shared" si="7"/>
        <v>5</v>
      </c>
      <c r="E70">
        <f t="shared" si="7"/>
        <v>5</v>
      </c>
      <c r="F70">
        <f t="shared" si="7"/>
        <v>5</v>
      </c>
      <c r="G70">
        <f t="shared" si="6"/>
        <v>5</v>
      </c>
      <c r="H70">
        <f t="shared" si="6"/>
        <v>5</v>
      </c>
      <c r="I70">
        <f t="shared" si="6"/>
        <v>5</v>
      </c>
      <c r="J70">
        <f t="shared" si="6"/>
        <v>5</v>
      </c>
      <c r="K70">
        <f t="shared" si="6"/>
        <v>5</v>
      </c>
      <c r="L70">
        <f t="shared" si="6"/>
        <v>5</v>
      </c>
      <c r="M70" t="str">
        <f>IF(MOD(B70*60,Parameters!$F$3)&gt;=Parameters!$F$4,"G","R")</f>
        <v>R</v>
      </c>
      <c r="Q70">
        <f>IF(B70&lt;30,1200/3600*Parameters!$B$3,0)</f>
        <v>5</v>
      </c>
      <c r="R70">
        <f>MIN(D70,Parameters!$B$13*(Parameters!$B$12-E70),Parameters!$B$11)</f>
        <v>5</v>
      </c>
      <c r="S70">
        <f>MIN(E70,Parameters!$B$13*(Parameters!$B$12-F70),Parameters!$B$11)</f>
        <v>5</v>
      </c>
      <c r="T70">
        <f>MIN(F70,Parameters!$B$13*(Parameters!$B$12-G70),Parameters!$B$11)</f>
        <v>5</v>
      </c>
      <c r="U70">
        <f>MIN(G70,Parameters!$B$13*(Parameters!$B$12-H70),Parameters!$B$11)</f>
        <v>5</v>
      </c>
      <c r="V70">
        <f>MIN(H70,Parameters!$B$13*(Parameters!$B$12-I70),Parameters!$B$11)</f>
        <v>5</v>
      </c>
      <c r="W70">
        <f>MIN(I70,Parameters!$B$13*(Parameters!$B$12-J70),Parameters!$B$11)</f>
        <v>5</v>
      </c>
      <c r="X70">
        <f>MIN(J70,Parameters!$B$13*(Parameters!$B$12-K70),Parameters!$B$11)</f>
        <v>5</v>
      </c>
      <c r="Y70">
        <f>MIN(K70,Parameters!$B$13*(Parameters!$B$12-L70),Parameters!$B$11)</f>
        <v>5</v>
      </c>
      <c r="Z70">
        <f>IF(M70="G",MIN(L70,Parameters!$B$11),0)</f>
        <v>0</v>
      </c>
      <c r="AB70">
        <f t="shared" si="9"/>
        <v>340</v>
      </c>
      <c r="AC70">
        <f t="shared" si="10"/>
        <v>295</v>
      </c>
      <c r="AD70">
        <f t="shared" si="8"/>
        <v>45</v>
      </c>
    </row>
    <row r="71" spans="2:30">
      <c r="B71" s="3">
        <f>B70+Parameters!$B$3/60</f>
        <v>17.25</v>
      </c>
      <c r="D71">
        <f t="shared" si="7"/>
        <v>5</v>
      </c>
      <c r="E71">
        <f t="shared" si="7"/>
        <v>5</v>
      </c>
      <c r="F71">
        <f t="shared" si="7"/>
        <v>5</v>
      </c>
      <c r="G71">
        <f t="shared" si="6"/>
        <v>5</v>
      </c>
      <c r="H71">
        <f t="shared" si="6"/>
        <v>5</v>
      </c>
      <c r="I71">
        <f t="shared" si="6"/>
        <v>5</v>
      </c>
      <c r="J71">
        <f t="shared" si="6"/>
        <v>5</v>
      </c>
      <c r="K71">
        <f t="shared" si="6"/>
        <v>5</v>
      </c>
      <c r="L71">
        <f t="shared" si="6"/>
        <v>10</v>
      </c>
      <c r="M71" t="str">
        <f>IF(MOD(B71*60,Parameters!$F$3)&gt;=Parameters!$F$4,"G","R")</f>
        <v>G</v>
      </c>
      <c r="Q71">
        <f>IF(B71&lt;30,1200/3600*Parameters!$B$3,0)</f>
        <v>5</v>
      </c>
      <c r="R71">
        <f>MIN(D71,Parameters!$B$13*(Parameters!$B$12-E71),Parameters!$B$11)</f>
        <v>5</v>
      </c>
      <c r="S71">
        <f>MIN(E71,Parameters!$B$13*(Parameters!$B$12-F71),Parameters!$B$11)</f>
        <v>5</v>
      </c>
      <c r="T71">
        <f>MIN(F71,Parameters!$B$13*(Parameters!$B$12-G71),Parameters!$B$11)</f>
        <v>5</v>
      </c>
      <c r="U71">
        <f>MIN(G71,Parameters!$B$13*(Parameters!$B$12-H71),Parameters!$B$11)</f>
        <v>5</v>
      </c>
      <c r="V71">
        <f>MIN(H71,Parameters!$B$13*(Parameters!$B$12-I71),Parameters!$B$11)</f>
        <v>5</v>
      </c>
      <c r="W71">
        <f>MIN(I71,Parameters!$B$13*(Parameters!$B$12-J71),Parameters!$B$11)</f>
        <v>5</v>
      </c>
      <c r="X71">
        <f>MIN(J71,Parameters!$B$13*(Parameters!$B$12-K71),Parameters!$B$11)</f>
        <v>5</v>
      </c>
      <c r="Y71">
        <f>MIN(K71,Parameters!$B$13*(Parameters!$B$12-L71),Parameters!$B$11)</f>
        <v>5</v>
      </c>
      <c r="Z71">
        <f>IF(M71="G",MIN(L71,Parameters!$B$11),0)</f>
        <v>7.5</v>
      </c>
      <c r="AB71">
        <f t="shared" si="9"/>
        <v>345</v>
      </c>
      <c r="AC71">
        <f t="shared" si="10"/>
        <v>295</v>
      </c>
      <c r="AD71">
        <f t="shared" si="8"/>
        <v>50</v>
      </c>
    </row>
    <row r="72" spans="2:30">
      <c r="B72" s="3">
        <f>B71+Parameters!$B$3/60</f>
        <v>17.5</v>
      </c>
      <c r="D72">
        <f t="shared" si="7"/>
        <v>5</v>
      </c>
      <c r="E72">
        <f t="shared" si="7"/>
        <v>5</v>
      </c>
      <c r="F72">
        <f t="shared" si="7"/>
        <v>5</v>
      </c>
      <c r="G72">
        <f t="shared" si="6"/>
        <v>5</v>
      </c>
      <c r="H72">
        <f t="shared" si="6"/>
        <v>5</v>
      </c>
      <c r="I72">
        <f t="shared" si="6"/>
        <v>5</v>
      </c>
      <c r="J72">
        <f t="shared" si="6"/>
        <v>5</v>
      </c>
      <c r="K72">
        <f t="shared" si="6"/>
        <v>5</v>
      </c>
      <c r="L72">
        <f t="shared" si="6"/>
        <v>7.5</v>
      </c>
      <c r="M72" t="str">
        <f>IF(MOD(B72*60,Parameters!$F$3)&gt;=Parameters!$F$4,"G","R")</f>
        <v>G</v>
      </c>
      <c r="Q72">
        <f>IF(B72&lt;30,1200/3600*Parameters!$B$3,0)</f>
        <v>5</v>
      </c>
      <c r="R72">
        <f>MIN(D72,Parameters!$B$13*(Parameters!$B$12-E72),Parameters!$B$11)</f>
        <v>5</v>
      </c>
      <c r="S72">
        <f>MIN(E72,Parameters!$B$13*(Parameters!$B$12-F72),Parameters!$B$11)</f>
        <v>5</v>
      </c>
      <c r="T72">
        <f>MIN(F72,Parameters!$B$13*(Parameters!$B$12-G72),Parameters!$B$11)</f>
        <v>5</v>
      </c>
      <c r="U72">
        <f>MIN(G72,Parameters!$B$13*(Parameters!$B$12-H72),Parameters!$B$11)</f>
        <v>5</v>
      </c>
      <c r="V72">
        <f>MIN(H72,Parameters!$B$13*(Parameters!$B$12-I72),Parameters!$B$11)</f>
        <v>5</v>
      </c>
      <c r="W72">
        <f>MIN(I72,Parameters!$B$13*(Parameters!$B$12-J72),Parameters!$B$11)</f>
        <v>5</v>
      </c>
      <c r="X72">
        <f>MIN(J72,Parameters!$B$13*(Parameters!$B$12-K72),Parameters!$B$11)</f>
        <v>5</v>
      </c>
      <c r="Y72">
        <f>MIN(K72,Parameters!$B$13*(Parameters!$B$12-L72),Parameters!$B$11)</f>
        <v>5</v>
      </c>
      <c r="Z72">
        <f>IF(M72="G",MIN(L72,Parameters!$B$11),0)</f>
        <v>7.5</v>
      </c>
      <c r="AB72">
        <f t="shared" si="9"/>
        <v>350</v>
      </c>
      <c r="AC72">
        <f t="shared" si="10"/>
        <v>302.5</v>
      </c>
      <c r="AD72">
        <f t="shared" si="8"/>
        <v>47.5</v>
      </c>
    </row>
    <row r="73" spans="2:30">
      <c r="B73" s="3">
        <f>B72+Parameters!$B$3/60</f>
        <v>17.75</v>
      </c>
      <c r="D73">
        <f t="shared" si="7"/>
        <v>5</v>
      </c>
      <c r="E73">
        <f t="shared" si="7"/>
        <v>5</v>
      </c>
      <c r="F73">
        <f t="shared" si="7"/>
        <v>5</v>
      </c>
      <c r="G73">
        <f t="shared" si="6"/>
        <v>5</v>
      </c>
      <c r="H73">
        <f t="shared" si="6"/>
        <v>5</v>
      </c>
      <c r="I73">
        <f t="shared" si="6"/>
        <v>5</v>
      </c>
      <c r="J73">
        <f t="shared" si="6"/>
        <v>5</v>
      </c>
      <c r="K73">
        <f t="shared" si="6"/>
        <v>5</v>
      </c>
      <c r="L73">
        <f t="shared" si="6"/>
        <v>5</v>
      </c>
      <c r="M73" t="str">
        <f>IF(MOD(B73*60,Parameters!$F$3)&gt;=Parameters!$F$4,"G","R")</f>
        <v>G</v>
      </c>
      <c r="Q73">
        <f>IF(B73&lt;30,1200/3600*Parameters!$B$3,0)</f>
        <v>5</v>
      </c>
      <c r="R73">
        <f>MIN(D73,Parameters!$B$13*(Parameters!$B$12-E73),Parameters!$B$11)</f>
        <v>5</v>
      </c>
      <c r="S73">
        <f>MIN(E73,Parameters!$B$13*(Parameters!$B$12-F73),Parameters!$B$11)</f>
        <v>5</v>
      </c>
      <c r="T73">
        <f>MIN(F73,Parameters!$B$13*(Parameters!$B$12-G73),Parameters!$B$11)</f>
        <v>5</v>
      </c>
      <c r="U73">
        <f>MIN(G73,Parameters!$B$13*(Parameters!$B$12-H73),Parameters!$B$11)</f>
        <v>5</v>
      </c>
      <c r="V73">
        <f>MIN(H73,Parameters!$B$13*(Parameters!$B$12-I73),Parameters!$B$11)</f>
        <v>5</v>
      </c>
      <c r="W73">
        <f>MIN(I73,Parameters!$B$13*(Parameters!$B$12-J73),Parameters!$B$11)</f>
        <v>5</v>
      </c>
      <c r="X73">
        <f>MIN(J73,Parameters!$B$13*(Parameters!$B$12-K73),Parameters!$B$11)</f>
        <v>5</v>
      </c>
      <c r="Y73">
        <f>MIN(K73,Parameters!$B$13*(Parameters!$B$12-L73),Parameters!$B$11)</f>
        <v>5</v>
      </c>
      <c r="Z73">
        <f>IF(M73="G",MIN(L73,Parameters!$B$11),0)</f>
        <v>5</v>
      </c>
      <c r="AB73">
        <f t="shared" si="9"/>
        <v>355</v>
      </c>
      <c r="AC73">
        <f t="shared" si="10"/>
        <v>310</v>
      </c>
      <c r="AD73">
        <f t="shared" si="8"/>
        <v>45</v>
      </c>
    </row>
    <row r="74" spans="2:30">
      <c r="B74" s="3">
        <f>B73+Parameters!$B$3/60</f>
        <v>18</v>
      </c>
      <c r="D74">
        <f t="shared" si="7"/>
        <v>5</v>
      </c>
      <c r="E74">
        <f t="shared" si="7"/>
        <v>5</v>
      </c>
      <c r="F74">
        <f t="shared" si="7"/>
        <v>5</v>
      </c>
      <c r="G74">
        <f t="shared" si="6"/>
        <v>5</v>
      </c>
      <c r="H74">
        <f t="shared" si="6"/>
        <v>5</v>
      </c>
      <c r="I74">
        <f t="shared" si="6"/>
        <v>5</v>
      </c>
      <c r="J74">
        <f t="shared" si="6"/>
        <v>5</v>
      </c>
      <c r="K74">
        <f t="shared" si="6"/>
        <v>5</v>
      </c>
      <c r="L74">
        <f t="shared" si="6"/>
        <v>5</v>
      </c>
      <c r="M74" t="str">
        <f>IF(MOD(B74*60,Parameters!$F$3)&gt;=Parameters!$F$4,"G","R")</f>
        <v>R</v>
      </c>
      <c r="Q74">
        <f>IF(B74&lt;30,1200/3600*Parameters!$B$3,0)</f>
        <v>5</v>
      </c>
      <c r="R74">
        <f>MIN(D74,Parameters!$B$13*(Parameters!$B$12-E74),Parameters!$B$11)</f>
        <v>5</v>
      </c>
      <c r="S74">
        <f>MIN(E74,Parameters!$B$13*(Parameters!$B$12-F74),Parameters!$B$11)</f>
        <v>5</v>
      </c>
      <c r="T74">
        <f>MIN(F74,Parameters!$B$13*(Parameters!$B$12-G74),Parameters!$B$11)</f>
        <v>5</v>
      </c>
      <c r="U74">
        <f>MIN(G74,Parameters!$B$13*(Parameters!$B$12-H74),Parameters!$B$11)</f>
        <v>5</v>
      </c>
      <c r="V74">
        <f>MIN(H74,Parameters!$B$13*(Parameters!$B$12-I74),Parameters!$B$11)</f>
        <v>5</v>
      </c>
      <c r="W74">
        <f>MIN(I74,Parameters!$B$13*(Parameters!$B$12-J74),Parameters!$B$11)</f>
        <v>5</v>
      </c>
      <c r="X74">
        <f>MIN(J74,Parameters!$B$13*(Parameters!$B$12-K74),Parameters!$B$11)</f>
        <v>5</v>
      </c>
      <c r="Y74">
        <f>MIN(K74,Parameters!$B$13*(Parameters!$B$12-L74),Parameters!$B$11)</f>
        <v>5</v>
      </c>
      <c r="Z74">
        <f>IF(M74="G",MIN(L74,Parameters!$B$11),0)</f>
        <v>0</v>
      </c>
      <c r="AB74">
        <f t="shared" si="9"/>
        <v>360</v>
      </c>
      <c r="AC74">
        <f t="shared" si="10"/>
        <v>315</v>
      </c>
      <c r="AD74">
        <f t="shared" si="8"/>
        <v>45</v>
      </c>
    </row>
    <row r="75" spans="2:30">
      <c r="B75" s="3">
        <f>B74+Parameters!$B$3/60</f>
        <v>18.25</v>
      </c>
      <c r="D75">
        <f t="shared" si="7"/>
        <v>5</v>
      </c>
      <c r="E75">
        <f t="shared" si="7"/>
        <v>5</v>
      </c>
      <c r="F75">
        <f t="shared" si="7"/>
        <v>5</v>
      </c>
      <c r="G75">
        <f t="shared" si="6"/>
        <v>5</v>
      </c>
      <c r="H75">
        <f t="shared" si="6"/>
        <v>5</v>
      </c>
      <c r="I75">
        <f t="shared" si="6"/>
        <v>5</v>
      </c>
      <c r="J75">
        <f t="shared" si="6"/>
        <v>5</v>
      </c>
      <c r="K75">
        <f t="shared" si="6"/>
        <v>5</v>
      </c>
      <c r="L75">
        <f t="shared" si="6"/>
        <v>10</v>
      </c>
      <c r="M75" t="str">
        <f>IF(MOD(B75*60,Parameters!$F$3)&gt;=Parameters!$F$4,"G","R")</f>
        <v>G</v>
      </c>
      <c r="Q75">
        <f>IF(B75&lt;30,1200/3600*Parameters!$B$3,0)</f>
        <v>5</v>
      </c>
      <c r="R75">
        <f>MIN(D75,Parameters!$B$13*(Parameters!$B$12-E75),Parameters!$B$11)</f>
        <v>5</v>
      </c>
      <c r="S75">
        <f>MIN(E75,Parameters!$B$13*(Parameters!$B$12-F75),Parameters!$B$11)</f>
        <v>5</v>
      </c>
      <c r="T75">
        <f>MIN(F75,Parameters!$B$13*(Parameters!$B$12-G75),Parameters!$B$11)</f>
        <v>5</v>
      </c>
      <c r="U75">
        <f>MIN(G75,Parameters!$B$13*(Parameters!$B$12-H75),Parameters!$B$11)</f>
        <v>5</v>
      </c>
      <c r="V75">
        <f>MIN(H75,Parameters!$B$13*(Parameters!$B$12-I75),Parameters!$B$11)</f>
        <v>5</v>
      </c>
      <c r="W75">
        <f>MIN(I75,Parameters!$B$13*(Parameters!$B$12-J75),Parameters!$B$11)</f>
        <v>5</v>
      </c>
      <c r="X75">
        <f>MIN(J75,Parameters!$B$13*(Parameters!$B$12-K75),Parameters!$B$11)</f>
        <v>5</v>
      </c>
      <c r="Y75">
        <f>MIN(K75,Parameters!$B$13*(Parameters!$B$12-L75),Parameters!$B$11)</f>
        <v>5</v>
      </c>
      <c r="Z75">
        <f>IF(M75="G",MIN(L75,Parameters!$B$11),0)</f>
        <v>7.5</v>
      </c>
      <c r="AB75">
        <f t="shared" si="9"/>
        <v>365</v>
      </c>
      <c r="AC75">
        <f t="shared" si="10"/>
        <v>315</v>
      </c>
      <c r="AD75">
        <f t="shared" si="8"/>
        <v>50</v>
      </c>
    </row>
    <row r="76" spans="2:30">
      <c r="B76" s="3">
        <f>B75+Parameters!$B$3/60</f>
        <v>18.5</v>
      </c>
      <c r="D76">
        <f t="shared" si="7"/>
        <v>5</v>
      </c>
      <c r="E76">
        <f t="shared" si="7"/>
        <v>5</v>
      </c>
      <c r="F76">
        <f t="shared" si="7"/>
        <v>5</v>
      </c>
      <c r="G76">
        <f t="shared" si="6"/>
        <v>5</v>
      </c>
      <c r="H76">
        <f t="shared" si="6"/>
        <v>5</v>
      </c>
      <c r="I76">
        <f t="shared" si="6"/>
        <v>5</v>
      </c>
      <c r="J76">
        <f t="shared" si="6"/>
        <v>5</v>
      </c>
      <c r="K76">
        <f t="shared" si="6"/>
        <v>5</v>
      </c>
      <c r="L76">
        <f t="shared" si="6"/>
        <v>7.5</v>
      </c>
      <c r="M76" t="str">
        <f>IF(MOD(B76*60,Parameters!$F$3)&gt;=Parameters!$F$4,"G","R")</f>
        <v>G</v>
      </c>
      <c r="Q76">
        <f>IF(B76&lt;30,1200/3600*Parameters!$B$3,0)</f>
        <v>5</v>
      </c>
      <c r="R76">
        <f>MIN(D76,Parameters!$B$13*(Parameters!$B$12-E76),Parameters!$B$11)</f>
        <v>5</v>
      </c>
      <c r="S76">
        <f>MIN(E76,Parameters!$B$13*(Parameters!$B$12-F76),Parameters!$B$11)</f>
        <v>5</v>
      </c>
      <c r="T76">
        <f>MIN(F76,Parameters!$B$13*(Parameters!$B$12-G76),Parameters!$B$11)</f>
        <v>5</v>
      </c>
      <c r="U76">
        <f>MIN(G76,Parameters!$B$13*(Parameters!$B$12-H76),Parameters!$B$11)</f>
        <v>5</v>
      </c>
      <c r="V76">
        <f>MIN(H76,Parameters!$B$13*(Parameters!$B$12-I76),Parameters!$B$11)</f>
        <v>5</v>
      </c>
      <c r="W76">
        <f>MIN(I76,Parameters!$B$13*(Parameters!$B$12-J76),Parameters!$B$11)</f>
        <v>5</v>
      </c>
      <c r="X76">
        <f>MIN(J76,Parameters!$B$13*(Parameters!$B$12-K76),Parameters!$B$11)</f>
        <v>5</v>
      </c>
      <c r="Y76">
        <f>MIN(K76,Parameters!$B$13*(Parameters!$B$12-L76),Parameters!$B$11)</f>
        <v>5</v>
      </c>
      <c r="Z76">
        <f>IF(M76="G",MIN(L76,Parameters!$B$11),0)</f>
        <v>7.5</v>
      </c>
      <c r="AB76">
        <f t="shared" si="9"/>
        <v>370</v>
      </c>
      <c r="AC76">
        <f t="shared" si="10"/>
        <v>322.5</v>
      </c>
      <c r="AD76">
        <f t="shared" si="8"/>
        <v>47.5</v>
      </c>
    </row>
    <row r="77" spans="2:30">
      <c r="B77" s="3">
        <f>B76+Parameters!$B$3/60</f>
        <v>18.75</v>
      </c>
      <c r="D77">
        <f t="shared" si="7"/>
        <v>5</v>
      </c>
      <c r="E77">
        <f t="shared" si="7"/>
        <v>5</v>
      </c>
      <c r="F77">
        <f t="shared" si="7"/>
        <v>5</v>
      </c>
      <c r="G77">
        <f t="shared" si="6"/>
        <v>5</v>
      </c>
      <c r="H77">
        <f t="shared" si="6"/>
        <v>5</v>
      </c>
      <c r="I77">
        <f t="shared" si="6"/>
        <v>5</v>
      </c>
      <c r="J77">
        <f t="shared" si="6"/>
        <v>5</v>
      </c>
      <c r="K77">
        <f t="shared" si="6"/>
        <v>5</v>
      </c>
      <c r="L77">
        <f t="shared" si="6"/>
        <v>5</v>
      </c>
      <c r="M77" t="str">
        <f>IF(MOD(B77*60,Parameters!$F$3)&gt;=Parameters!$F$4,"G","R")</f>
        <v>G</v>
      </c>
      <c r="Q77">
        <f>IF(B77&lt;30,1200/3600*Parameters!$B$3,0)</f>
        <v>5</v>
      </c>
      <c r="R77">
        <f>MIN(D77,Parameters!$B$13*(Parameters!$B$12-E77),Parameters!$B$11)</f>
        <v>5</v>
      </c>
      <c r="S77">
        <f>MIN(E77,Parameters!$B$13*(Parameters!$B$12-F77),Parameters!$B$11)</f>
        <v>5</v>
      </c>
      <c r="T77">
        <f>MIN(F77,Parameters!$B$13*(Parameters!$B$12-G77),Parameters!$B$11)</f>
        <v>5</v>
      </c>
      <c r="U77">
        <f>MIN(G77,Parameters!$B$13*(Parameters!$B$12-H77),Parameters!$B$11)</f>
        <v>5</v>
      </c>
      <c r="V77">
        <f>MIN(H77,Parameters!$B$13*(Parameters!$B$12-I77),Parameters!$B$11)</f>
        <v>5</v>
      </c>
      <c r="W77">
        <f>MIN(I77,Parameters!$B$13*(Parameters!$B$12-J77),Parameters!$B$11)</f>
        <v>5</v>
      </c>
      <c r="X77">
        <f>MIN(J77,Parameters!$B$13*(Parameters!$B$12-K77),Parameters!$B$11)</f>
        <v>5</v>
      </c>
      <c r="Y77">
        <f>MIN(K77,Parameters!$B$13*(Parameters!$B$12-L77),Parameters!$B$11)</f>
        <v>5</v>
      </c>
      <c r="Z77">
        <f>IF(M77="G",MIN(L77,Parameters!$B$11),0)</f>
        <v>5</v>
      </c>
      <c r="AB77">
        <f t="shared" si="9"/>
        <v>375</v>
      </c>
      <c r="AC77">
        <f t="shared" si="10"/>
        <v>330</v>
      </c>
      <c r="AD77">
        <f t="shared" si="8"/>
        <v>45</v>
      </c>
    </row>
    <row r="78" spans="2:30">
      <c r="B78" s="3">
        <f>B77+Parameters!$B$3/60</f>
        <v>19</v>
      </c>
      <c r="D78">
        <f t="shared" si="7"/>
        <v>5</v>
      </c>
      <c r="E78">
        <f t="shared" si="7"/>
        <v>5</v>
      </c>
      <c r="F78">
        <f t="shared" si="7"/>
        <v>5</v>
      </c>
      <c r="G78">
        <f t="shared" si="6"/>
        <v>5</v>
      </c>
      <c r="H78">
        <f t="shared" si="6"/>
        <v>5</v>
      </c>
      <c r="I78">
        <f t="shared" si="6"/>
        <v>5</v>
      </c>
      <c r="J78">
        <f t="shared" si="6"/>
        <v>5</v>
      </c>
      <c r="K78">
        <f t="shared" si="6"/>
        <v>5</v>
      </c>
      <c r="L78">
        <f t="shared" si="6"/>
        <v>5</v>
      </c>
      <c r="M78" t="str">
        <f>IF(MOD(B78*60,Parameters!$F$3)&gt;=Parameters!$F$4,"G","R")</f>
        <v>R</v>
      </c>
      <c r="Q78">
        <f>IF(B78&lt;30,1200/3600*Parameters!$B$3,0)</f>
        <v>5</v>
      </c>
      <c r="R78">
        <f>MIN(D78,Parameters!$B$13*(Parameters!$B$12-E78),Parameters!$B$11)</f>
        <v>5</v>
      </c>
      <c r="S78">
        <f>MIN(E78,Parameters!$B$13*(Parameters!$B$12-F78),Parameters!$B$11)</f>
        <v>5</v>
      </c>
      <c r="T78">
        <f>MIN(F78,Parameters!$B$13*(Parameters!$B$12-G78),Parameters!$B$11)</f>
        <v>5</v>
      </c>
      <c r="U78">
        <f>MIN(G78,Parameters!$B$13*(Parameters!$B$12-H78),Parameters!$B$11)</f>
        <v>5</v>
      </c>
      <c r="V78">
        <f>MIN(H78,Parameters!$B$13*(Parameters!$B$12-I78),Parameters!$B$11)</f>
        <v>5</v>
      </c>
      <c r="W78">
        <f>MIN(I78,Parameters!$B$13*(Parameters!$B$12-J78),Parameters!$B$11)</f>
        <v>5</v>
      </c>
      <c r="X78">
        <f>MIN(J78,Parameters!$B$13*(Parameters!$B$12-K78),Parameters!$B$11)</f>
        <v>5</v>
      </c>
      <c r="Y78">
        <f>MIN(K78,Parameters!$B$13*(Parameters!$B$12-L78),Parameters!$B$11)</f>
        <v>5</v>
      </c>
      <c r="Z78">
        <f>IF(M78="G",MIN(L78,Parameters!$B$11),0)</f>
        <v>0</v>
      </c>
      <c r="AB78">
        <f t="shared" si="9"/>
        <v>380</v>
      </c>
      <c r="AC78">
        <f t="shared" si="10"/>
        <v>335</v>
      </c>
      <c r="AD78">
        <f t="shared" si="8"/>
        <v>45</v>
      </c>
    </row>
    <row r="79" spans="2:30">
      <c r="B79" s="3">
        <f>B78+Parameters!$B$3/60</f>
        <v>19.25</v>
      </c>
      <c r="D79">
        <f t="shared" si="7"/>
        <v>5</v>
      </c>
      <c r="E79">
        <f t="shared" si="7"/>
        <v>5</v>
      </c>
      <c r="F79">
        <f t="shared" si="7"/>
        <v>5</v>
      </c>
      <c r="G79">
        <f t="shared" si="6"/>
        <v>5</v>
      </c>
      <c r="H79">
        <f t="shared" si="6"/>
        <v>5</v>
      </c>
      <c r="I79">
        <f t="shared" si="6"/>
        <v>5</v>
      </c>
      <c r="J79">
        <f t="shared" si="6"/>
        <v>5</v>
      </c>
      <c r="K79">
        <f t="shared" si="6"/>
        <v>5</v>
      </c>
      <c r="L79">
        <f t="shared" si="6"/>
        <v>10</v>
      </c>
      <c r="M79" t="str">
        <f>IF(MOD(B79*60,Parameters!$F$3)&gt;=Parameters!$F$4,"G","R")</f>
        <v>G</v>
      </c>
      <c r="Q79">
        <f>IF(B79&lt;30,1200/3600*Parameters!$B$3,0)</f>
        <v>5</v>
      </c>
      <c r="R79">
        <f>MIN(D79,Parameters!$B$13*(Parameters!$B$12-E79),Parameters!$B$11)</f>
        <v>5</v>
      </c>
      <c r="S79">
        <f>MIN(E79,Parameters!$B$13*(Parameters!$B$12-F79),Parameters!$B$11)</f>
        <v>5</v>
      </c>
      <c r="T79">
        <f>MIN(F79,Parameters!$B$13*(Parameters!$B$12-G79),Parameters!$B$11)</f>
        <v>5</v>
      </c>
      <c r="U79">
        <f>MIN(G79,Parameters!$B$13*(Parameters!$B$12-H79),Parameters!$B$11)</f>
        <v>5</v>
      </c>
      <c r="V79">
        <f>MIN(H79,Parameters!$B$13*(Parameters!$B$12-I79),Parameters!$B$11)</f>
        <v>5</v>
      </c>
      <c r="W79">
        <f>MIN(I79,Parameters!$B$13*(Parameters!$B$12-J79),Parameters!$B$11)</f>
        <v>5</v>
      </c>
      <c r="X79">
        <f>MIN(J79,Parameters!$B$13*(Parameters!$B$12-K79),Parameters!$B$11)</f>
        <v>5</v>
      </c>
      <c r="Y79">
        <f>MIN(K79,Parameters!$B$13*(Parameters!$B$12-L79),Parameters!$B$11)</f>
        <v>5</v>
      </c>
      <c r="Z79">
        <f>IF(M79="G",MIN(L79,Parameters!$B$11),0)</f>
        <v>7.5</v>
      </c>
      <c r="AB79">
        <f t="shared" si="9"/>
        <v>385</v>
      </c>
      <c r="AC79">
        <f t="shared" si="10"/>
        <v>335</v>
      </c>
      <c r="AD79">
        <f t="shared" si="8"/>
        <v>50</v>
      </c>
    </row>
    <row r="80" spans="2:30">
      <c r="B80" s="3">
        <f>B79+Parameters!$B$3/60</f>
        <v>19.5</v>
      </c>
      <c r="D80">
        <f t="shared" si="7"/>
        <v>5</v>
      </c>
      <c r="E80">
        <f t="shared" si="7"/>
        <v>5</v>
      </c>
      <c r="F80">
        <f t="shared" si="7"/>
        <v>5</v>
      </c>
      <c r="G80">
        <f t="shared" si="6"/>
        <v>5</v>
      </c>
      <c r="H80">
        <f t="shared" si="6"/>
        <v>5</v>
      </c>
      <c r="I80">
        <f t="shared" si="6"/>
        <v>5</v>
      </c>
      <c r="J80">
        <f t="shared" si="6"/>
        <v>5</v>
      </c>
      <c r="K80">
        <f t="shared" si="6"/>
        <v>5</v>
      </c>
      <c r="L80">
        <f t="shared" si="6"/>
        <v>7.5</v>
      </c>
      <c r="M80" t="str">
        <f>IF(MOD(B80*60,Parameters!$F$3)&gt;=Parameters!$F$4,"G","R")</f>
        <v>G</v>
      </c>
      <c r="Q80">
        <f>IF(B80&lt;30,1200/3600*Parameters!$B$3,0)</f>
        <v>5</v>
      </c>
      <c r="R80">
        <f>MIN(D80,Parameters!$B$13*(Parameters!$B$12-E80),Parameters!$B$11)</f>
        <v>5</v>
      </c>
      <c r="S80">
        <f>MIN(E80,Parameters!$B$13*(Parameters!$B$12-F80),Parameters!$B$11)</f>
        <v>5</v>
      </c>
      <c r="T80">
        <f>MIN(F80,Parameters!$B$13*(Parameters!$B$12-G80),Parameters!$B$11)</f>
        <v>5</v>
      </c>
      <c r="U80">
        <f>MIN(G80,Parameters!$B$13*(Parameters!$B$12-H80),Parameters!$B$11)</f>
        <v>5</v>
      </c>
      <c r="V80">
        <f>MIN(H80,Parameters!$B$13*(Parameters!$B$12-I80),Parameters!$B$11)</f>
        <v>5</v>
      </c>
      <c r="W80">
        <f>MIN(I80,Parameters!$B$13*(Parameters!$B$12-J80),Parameters!$B$11)</f>
        <v>5</v>
      </c>
      <c r="X80">
        <f>MIN(J80,Parameters!$B$13*(Parameters!$B$12-K80),Parameters!$B$11)</f>
        <v>5</v>
      </c>
      <c r="Y80">
        <f>MIN(K80,Parameters!$B$13*(Parameters!$B$12-L80),Parameters!$B$11)</f>
        <v>5</v>
      </c>
      <c r="Z80">
        <f>IF(M80="G",MIN(L80,Parameters!$B$11),0)</f>
        <v>7.5</v>
      </c>
      <c r="AB80">
        <f t="shared" si="9"/>
        <v>390</v>
      </c>
      <c r="AC80">
        <f t="shared" si="10"/>
        <v>342.5</v>
      </c>
      <c r="AD80">
        <f t="shared" si="8"/>
        <v>47.5</v>
      </c>
    </row>
    <row r="81" spans="2:30">
      <c r="B81" s="3">
        <f>B80+Parameters!$B$3/60</f>
        <v>19.75</v>
      </c>
      <c r="D81">
        <f t="shared" si="7"/>
        <v>5</v>
      </c>
      <c r="E81">
        <f t="shared" si="7"/>
        <v>5</v>
      </c>
      <c r="F81">
        <f t="shared" si="7"/>
        <v>5</v>
      </c>
      <c r="G81">
        <f t="shared" si="6"/>
        <v>5</v>
      </c>
      <c r="H81">
        <f t="shared" si="6"/>
        <v>5</v>
      </c>
      <c r="I81">
        <f t="shared" si="6"/>
        <v>5</v>
      </c>
      <c r="J81">
        <f t="shared" si="6"/>
        <v>5</v>
      </c>
      <c r="K81">
        <f t="shared" si="6"/>
        <v>5</v>
      </c>
      <c r="L81">
        <f t="shared" si="6"/>
        <v>5</v>
      </c>
      <c r="M81" t="str">
        <f>IF(MOD(B81*60,Parameters!$F$3)&gt;=Parameters!$F$4,"G","R")</f>
        <v>G</v>
      </c>
      <c r="Q81">
        <f>IF(B81&lt;30,1200/3600*Parameters!$B$3,0)</f>
        <v>5</v>
      </c>
      <c r="R81">
        <f>MIN(D81,Parameters!$B$13*(Parameters!$B$12-E81),Parameters!$B$11)</f>
        <v>5</v>
      </c>
      <c r="S81">
        <f>MIN(E81,Parameters!$B$13*(Parameters!$B$12-F81),Parameters!$B$11)</f>
        <v>5</v>
      </c>
      <c r="T81">
        <f>MIN(F81,Parameters!$B$13*(Parameters!$B$12-G81),Parameters!$B$11)</f>
        <v>5</v>
      </c>
      <c r="U81">
        <f>MIN(G81,Parameters!$B$13*(Parameters!$B$12-H81),Parameters!$B$11)</f>
        <v>5</v>
      </c>
      <c r="V81">
        <f>MIN(H81,Parameters!$B$13*(Parameters!$B$12-I81),Parameters!$B$11)</f>
        <v>5</v>
      </c>
      <c r="W81">
        <f>MIN(I81,Parameters!$B$13*(Parameters!$B$12-J81),Parameters!$B$11)</f>
        <v>5</v>
      </c>
      <c r="X81">
        <f>MIN(J81,Parameters!$B$13*(Parameters!$B$12-K81),Parameters!$B$11)</f>
        <v>5</v>
      </c>
      <c r="Y81">
        <f>MIN(K81,Parameters!$B$13*(Parameters!$B$12-L81),Parameters!$B$11)</f>
        <v>5</v>
      </c>
      <c r="Z81">
        <f>IF(M81="G",MIN(L81,Parameters!$B$11),0)</f>
        <v>5</v>
      </c>
      <c r="AB81">
        <f t="shared" si="9"/>
        <v>395</v>
      </c>
      <c r="AC81">
        <f t="shared" si="10"/>
        <v>350</v>
      </c>
      <c r="AD81">
        <f t="shared" si="8"/>
        <v>45</v>
      </c>
    </row>
    <row r="82" spans="2:30">
      <c r="B82" s="3">
        <f>B81+Parameters!$B$3/60</f>
        <v>20</v>
      </c>
      <c r="D82">
        <f t="shared" si="7"/>
        <v>5</v>
      </c>
      <c r="E82">
        <f t="shared" si="7"/>
        <v>5</v>
      </c>
      <c r="F82">
        <f t="shared" si="7"/>
        <v>5</v>
      </c>
      <c r="G82">
        <f t="shared" si="6"/>
        <v>5</v>
      </c>
      <c r="H82">
        <f t="shared" si="6"/>
        <v>5</v>
      </c>
      <c r="I82">
        <f t="shared" si="6"/>
        <v>5</v>
      </c>
      <c r="J82">
        <f t="shared" si="6"/>
        <v>5</v>
      </c>
      <c r="K82">
        <f t="shared" si="6"/>
        <v>5</v>
      </c>
      <c r="L82">
        <f t="shared" si="6"/>
        <v>5</v>
      </c>
      <c r="M82" t="str">
        <f>IF(MOD(B82*60,Parameters!$F$3)&gt;=Parameters!$F$4,"G","R")</f>
        <v>R</v>
      </c>
      <c r="Q82">
        <f>IF(B82&lt;30,1200/3600*Parameters!$B$3,0)</f>
        <v>5</v>
      </c>
      <c r="R82">
        <f>MIN(D82,Parameters!$B$13*(Parameters!$B$12-E82),Parameters!$B$11)</f>
        <v>5</v>
      </c>
      <c r="S82">
        <f>MIN(E82,Parameters!$B$13*(Parameters!$B$12-F82),Parameters!$B$11)</f>
        <v>5</v>
      </c>
      <c r="T82">
        <f>MIN(F82,Parameters!$B$13*(Parameters!$B$12-G82),Parameters!$B$11)</f>
        <v>5</v>
      </c>
      <c r="U82">
        <f>MIN(G82,Parameters!$B$13*(Parameters!$B$12-H82),Parameters!$B$11)</f>
        <v>5</v>
      </c>
      <c r="V82">
        <f>MIN(H82,Parameters!$B$13*(Parameters!$B$12-I82),Parameters!$B$11)</f>
        <v>5</v>
      </c>
      <c r="W82">
        <f>MIN(I82,Parameters!$B$13*(Parameters!$B$12-J82),Parameters!$B$11)</f>
        <v>5</v>
      </c>
      <c r="X82">
        <f>MIN(J82,Parameters!$B$13*(Parameters!$B$12-K82),Parameters!$B$11)</f>
        <v>5</v>
      </c>
      <c r="Y82">
        <f>MIN(K82,Parameters!$B$13*(Parameters!$B$12-L82),Parameters!$B$11)</f>
        <v>5</v>
      </c>
      <c r="Z82">
        <f>IF(M82="G",MIN(L82,Parameters!$B$11),0)</f>
        <v>0</v>
      </c>
      <c r="AB82">
        <f t="shared" si="9"/>
        <v>400</v>
      </c>
      <c r="AC82">
        <f t="shared" si="10"/>
        <v>355</v>
      </c>
      <c r="AD82">
        <f t="shared" si="8"/>
        <v>45</v>
      </c>
    </row>
    <row r="83" spans="2:30">
      <c r="B83" s="3">
        <f>B82+Parameters!$B$3/60</f>
        <v>20.25</v>
      </c>
      <c r="D83">
        <f t="shared" si="7"/>
        <v>5</v>
      </c>
      <c r="E83">
        <f t="shared" si="7"/>
        <v>5</v>
      </c>
      <c r="F83">
        <f t="shared" si="7"/>
        <v>5</v>
      </c>
      <c r="G83">
        <f t="shared" si="6"/>
        <v>5</v>
      </c>
      <c r="H83">
        <f t="shared" si="6"/>
        <v>5</v>
      </c>
      <c r="I83">
        <f t="shared" si="6"/>
        <v>5</v>
      </c>
      <c r="J83">
        <f t="shared" si="6"/>
        <v>5</v>
      </c>
      <c r="K83">
        <f t="shared" si="6"/>
        <v>5</v>
      </c>
      <c r="L83">
        <f t="shared" si="6"/>
        <v>10</v>
      </c>
      <c r="M83" t="str">
        <f>IF(MOD(B83*60,Parameters!$F$3)&gt;=Parameters!$F$4,"G","R")</f>
        <v>G</v>
      </c>
      <c r="Q83">
        <f>IF(B83&lt;30,1200/3600*Parameters!$B$3,0)</f>
        <v>5</v>
      </c>
      <c r="R83">
        <f>MIN(D83,Parameters!$B$13*(Parameters!$B$12-E83),Parameters!$B$11)</f>
        <v>5</v>
      </c>
      <c r="S83">
        <f>MIN(E83,Parameters!$B$13*(Parameters!$B$12-F83),Parameters!$B$11)</f>
        <v>5</v>
      </c>
      <c r="T83">
        <f>MIN(F83,Parameters!$B$13*(Parameters!$B$12-G83),Parameters!$B$11)</f>
        <v>5</v>
      </c>
      <c r="U83">
        <f>MIN(G83,Parameters!$B$13*(Parameters!$B$12-H83),Parameters!$B$11)</f>
        <v>5</v>
      </c>
      <c r="V83">
        <f>MIN(H83,Parameters!$B$13*(Parameters!$B$12-I83),Parameters!$B$11)</f>
        <v>5</v>
      </c>
      <c r="W83">
        <f>MIN(I83,Parameters!$B$13*(Parameters!$B$12-J83),Parameters!$B$11)</f>
        <v>5</v>
      </c>
      <c r="X83">
        <f>MIN(J83,Parameters!$B$13*(Parameters!$B$12-K83),Parameters!$B$11)</f>
        <v>5</v>
      </c>
      <c r="Y83">
        <f>MIN(K83,Parameters!$B$13*(Parameters!$B$12-L83),Parameters!$B$11)</f>
        <v>5</v>
      </c>
      <c r="Z83">
        <f>IF(M83="G",MIN(L83,Parameters!$B$11),0)</f>
        <v>7.5</v>
      </c>
      <c r="AB83">
        <f t="shared" si="9"/>
        <v>405</v>
      </c>
      <c r="AC83">
        <f t="shared" si="10"/>
        <v>355</v>
      </c>
      <c r="AD83">
        <f t="shared" si="8"/>
        <v>50</v>
      </c>
    </row>
    <row r="84" spans="2:30">
      <c r="B84" s="3">
        <f>B83+Parameters!$B$3/60</f>
        <v>20.5</v>
      </c>
      <c r="D84">
        <f t="shared" si="7"/>
        <v>5</v>
      </c>
      <c r="E84">
        <f t="shared" si="7"/>
        <v>5</v>
      </c>
      <c r="F84">
        <f t="shared" si="7"/>
        <v>5</v>
      </c>
      <c r="G84">
        <f t="shared" si="6"/>
        <v>5</v>
      </c>
      <c r="H84">
        <f t="shared" si="6"/>
        <v>5</v>
      </c>
      <c r="I84">
        <f t="shared" si="6"/>
        <v>5</v>
      </c>
      <c r="J84">
        <f t="shared" si="6"/>
        <v>5</v>
      </c>
      <c r="K84">
        <f t="shared" si="6"/>
        <v>5</v>
      </c>
      <c r="L84">
        <f t="shared" si="6"/>
        <v>7.5</v>
      </c>
      <c r="M84" t="str">
        <f>IF(MOD(B84*60,Parameters!$F$3)&gt;=Parameters!$F$4,"G","R")</f>
        <v>G</v>
      </c>
      <c r="Q84">
        <f>IF(B84&lt;30,1200/3600*Parameters!$B$3,0)</f>
        <v>5</v>
      </c>
      <c r="R84">
        <f>MIN(D84,Parameters!$B$13*(Parameters!$B$12-E84),Parameters!$B$11)</f>
        <v>5</v>
      </c>
      <c r="S84">
        <f>MIN(E84,Parameters!$B$13*(Parameters!$B$12-F84),Parameters!$B$11)</f>
        <v>5</v>
      </c>
      <c r="T84">
        <f>MIN(F84,Parameters!$B$13*(Parameters!$B$12-G84),Parameters!$B$11)</f>
        <v>5</v>
      </c>
      <c r="U84">
        <f>MIN(G84,Parameters!$B$13*(Parameters!$B$12-H84),Parameters!$B$11)</f>
        <v>5</v>
      </c>
      <c r="V84">
        <f>MIN(H84,Parameters!$B$13*(Parameters!$B$12-I84),Parameters!$B$11)</f>
        <v>5</v>
      </c>
      <c r="W84">
        <f>MIN(I84,Parameters!$B$13*(Parameters!$B$12-J84),Parameters!$B$11)</f>
        <v>5</v>
      </c>
      <c r="X84">
        <f>MIN(J84,Parameters!$B$13*(Parameters!$B$12-K84),Parameters!$B$11)</f>
        <v>5</v>
      </c>
      <c r="Y84">
        <f>MIN(K84,Parameters!$B$13*(Parameters!$B$12-L84),Parameters!$B$11)</f>
        <v>5</v>
      </c>
      <c r="Z84">
        <f>IF(M84="G",MIN(L84,Parameters!$B$11),0)</f>
        <v>7.5</v>
      </c>
      <c r="AB84">
        <f t="shared" si="9"/>
        <v>410</v>
      </c>
      <c r="AC84">
        <f t="shared" si="10"/>
        <v>362.5</v>
      </c>
      <c r="AD84">
        <f t="shared" si="8"/>
        <v>47.5</v>
      </c>
    </row>
    <row r="85" spans="2:30">
      <c r="B85" s="3">
        <f>B84+Parameters!$B$3/60</f>
        <v>20.75</v>
      </c>
      <c r="D85">
        <f t="shared" si="7"/>
        <v>5</v>
      </c>
      <c r="E85">
        <f t="shared" si="7"/>
        <v>5</v>
      </c>
      <c r="F85">
        <f t="shared" si="7"/>
        <v>5</v>
      </c>
      <c r="G85">
        <f t="shared" si="6"/>
        <v>5</v>
      </c>
      <c r="H85">
        <f t="shared" si="6"/>
        <v>5</v>
      </c>
      <c r="I85">
        <f t="shared" si="6"/>
        <v>5</v>
      </c>
      <c r="J85">
        <f t="shared" si="6"/>
        <v>5</v>
      </c>
      <c r="K85">
        <f t="shared" si="6"/>
        <v>5</v>
      </c>
      <c r="L85">
        <f t="shared" si="6"/>
        <v>5</v>
      </c>
      <c r="M85" t="str">
        <f>IF(MOD(B85*60,Parameters!$F$3)&gt;=Parameters!$F$4,"G","R")</f>
        <v>G</v>
      </c>
      <c r="Q85">
        <f>IF(B85&lt;30,1200/3600*Parameters!$B$3,0)</f>
        <v>5</v>
      </c>
      <c r="R85">
        <f>MIN(D85,Parameters!$B$13*(Parameters!$B$12-E85),Parameters!$B$11)</f>
        <v>5</v>
      </c>
      <c r="S85">
        <f>MIN(E85,Parameters!$B$13*(Parameters!$B$12-F85),Parameters!$B$11)</f>
        <v>5</v>
      </c>
      <c r="T85">
        <f>MIN(F85,Parameters!$B$13*(Parameters!$B$12-G85),Parameters!$B$11)</f>
        <v>5</v>
      </c>
      <c r="U85">
        <f>MIN(G85,Parameters!$B$13*(Parameters!$B$12-H85),Parameters!$B$11)</f>
        <v>5</v>
      </c>
      <c r="V85">
        <f>MIN(H85,Parameters!$B$13*(Parameters!$B$12-I85),Parameters!$B$11)</f>
        <v>5</v>
      </c>
      <c r="W85">
        <f>MIN(I85,Parameters!$B$13*(Parameters!$B$12-J85),Parameters!$B$11)</f>
        <v>5</v>
      </c>
      <c r="X85">
        <f>MIN(J85,Parameters!$B$13*(Parameters!$B$12-K85),Parameters!$B$11)</f>
        <v>5</v>
      </c>
      <c r="Y85">
        <f>MIN(K85,Parameters!$B$13*(Parameters!$B$12-L85),Parameters!$B$11)</f>
        <v>5</v>
      </c>
      <c r="Z85">
        <f>IF(M85="G",MIN(L85,Parameters!$B$11),0)</f>
        <v>5</v>
      </c>
      <c r="AB85">
        <f t="shared" si="9"/>
        <v>415</v>
      </c>
      <c r="AC85">
        <f t="shared" si="10"/>
        <v>370</v>
      </c>
      <c r="AD85">
        <f t="shared" si="8"/>
        <v>45</v>
      </c>
    </row>
    <row r="86" spans="2:30">
      <c r="B86" s="3">
        <f>B85+Parameters!$B$3/60</f>
        <v>21</v>
      </c>
      <c r="D86">
        <f t="shared" si="7"/>
        <v>5</v>
      </c>
      <c r="E86">
        <f t="shared" si="7"/>
        <v>5</v>
      </c>
      <c r="F86">
        <f t="shared" si="7"/>
        <v>5</v>
      </c>
      <c r="G86">
        <f t="shared" si="6"/>
        <v>5</v>
      </c>
      <c r="H86">
        <f t="shared" si="6"/>
        <v>5</v>
      </c>
      <c r="I86">
        <f t="shared" si="6"/>
        <v>5</v>
      </c>
      <c r="J86">
        <f t="shared" si="6"/>
        <v>5</v>
      </c>
      <c r="K86">
        <f t="shared" si="6"/>
        <v>5</v>
      </c>
      <c r="L86">
        <f t="shared" si="6"/>
        <v>5</v>
      </c>
      <c r="M86" t="str">
        <f>IF(MOD(B86*60,Parameters!$F$3)&gt;=Parameters!$F$4,"G","R")</f>
        <v>R</v>
      </c>
      <c r="Q86">
        <f>IF(B86&lt;30,1200/3600*Parameters!$B$3,0)</f>
        <v>5</v>
      </c>
      <c r="R86">
        <f>MIN(D86,Parameters!$B$13*(Parameters!$B$12-E86),Parameters!$B$11)</f>
        <v>5</v>
      </c>
      <c r="S86">
        <f>MIN(E86,Parameters!$B$13*(Parameters!$B$12-F86),Parameters!$B$11)</f>
        <v>5</v>
      </c>
      <c r="T86">
        <f>MIN(F86,Parameters!$B$13*(Parameters!$B$12-G86),Parameters!$B$11)</f>
        <v>5</v>
      </c>
      <c r="U86">
        <f>MIN(G86,Parameters!$B$13*(Parameters!$B$12-H86),Parameters!$B$11)</f>
        <v>5</v>
      </c>
      <c r="V86">
        <f>MIN(H86,Parameters!$B$13*(Parameters!$B$12-I86),Parameters!$B$11)</f>
        <v>5</v>
      </c>
      <c r="W86">
        <f>MIN(I86,Parameters!$B$13*(Parameters!$B$12-J86),Parameters!$B$11)</f>
        <v>5</v>
      </c>
      <c r="X86">
        <f>MIN(J86,Parameters!$B$13*(Parameters!$B$12-K86),Parameters!$B$11)</f>
        <v>5</v>
      </c>
      <c r="Y86">
        <f>MIN(K86,Parameters!$B$13*(Parameters!$B$12-L86),Parameters!$B$11)</f>
        <v>5</v>
      </c>
      <c r="Z86">
        <f>IF(M86="G",MIN(L86,Parameters!$B$11),0)</f>
        <v>0</v>
      </c>
      <c r="AB86">
        <f t="shared" si="9"/>
        <v>420</v>
      </c>
      <c r="AC86">
        <f t="shared" si="10"/>
        <v>375</v>
      </c>
      <c r="AD86">
        <f t="shared" si="8"/>
        <v>45</v>
      </c>
    </row>
    <row r="87" spans="2:30">
      <c r="B87" s="3">
        <f>B86+Parameters!$B$3/60</f>
        <v>21.25</v>
      </c>
      <c r="D87">
        <f t="shared" si="7"/>
        <v>5</v>
      </c>
      <c r="E87">
        <f t="shared" si="7"/>
        <v>5</v>
      </c>
      <c r="F87">
        <f t="shared" si="7"/>
        <v>5</v>
      </c>
      <c r="G87">
        <f t="shared" si="6"/>
        <v>5</v>
      </c>
      <c r="H87">
        <f t="shared" si="6"/>
        <v>5</v>
      </c>
      <c r="I87">
        <f t="shared" si="6"/>
        <v>5</v>
      </c>
      <c r="J87">
        <f t="shared" si="6"/>
        <v>5</v>
      </c>
      <c r="K87">
        <f t="shared" si="6"/>
        <v>5</v>
      </c>
      <c r="L87">
        <f t="shared" si="6"/>
        <v>10</v>
      </c>
      <c r="M87" t="str">
        <f>IF(MOD(B87*60,Parameters!$F$3)&gt;=Parameters!$F$4,"G","R")</f>
        <v>G</v>
      </c>
      <c r="Q87">
        <f>IF(B87&lt;30,1200/3600*Parameters!$B$3,0)</f>
        <v>5</v>
      </c>
      <c r="R87">
        <f>MIN(D87,Parameters!$B$13*(Parameters!$B$12-E87),Parameters!$B$11)</f>
        <v>5</v>
      </c>
      <c r="S87">
        <f>MIN(E87,Parameters!$B$13*(Parameters!$B$12-F87),Parameters!$B$11)</f>
        <v>5</v>
      </c>
      <c r="T87">
        <f>MIN(F87,Parameters!$B$13*(Parameters!$B$12-G87),Parameters!$B$11)</f>
        <v>5</v>
      </c>
      <c r="U87">
        <f>MIN(G87,Parameters!$B$13*(Parameters!$B$12-H87),Parameters!$B$11)</f>
        <v>5</v>
      </c>
      <c r="V87">
        <f>MIN(H87,Parameters!$B$13*(Parameters!$B$12-I87),Parameters!$B$11)</f>
        <v>5</v>
      </c>
      <c r="W87">
        <f>MIN(I87,Parameters!$B$13*(Parameters!$B$12-J87),Parameters!$B$11)</f>
        <v>5</v>
      </c>
      <c r="X87">
        <f>MIN(J87,Parameters!$B$13*(Parameters!$B$12-K87),Parameters!$B$11)</f>
        <v>5</v>
      </c>
      <c r="Y87">
        <f>MIN(K87,Parameters!$B$13*(Parameters!$B$12-L87),Parameters!$B$11)</f>
        <v>5</v>
      </c>
      <c r="Z87">
        <f>IF(M87="G",MIN(L87,Parameters!$B$11),0)</f>
        <v>7.5</v>
      </c>
      <c r="AB87">
        <f t="shared" si="9"/>
        <v>425</v>
      </c>
      <c r="AC87">
        <f t="shared" si="10"/>
        <v>375</v>
      </c>
      <c r="AD87">
        <f t="shared" si="8"/>
        <v>50</v>
      </c>
    </row>
    <row r="88" spans="2:30">
      <c r="B88" s="3">
        <f>B87+Parameters!$B$3/60</f>
        <v>21.5</v>
      </c>
      <c r="D88">
        <f t="shared" si="7"/>
        <v>5</v>
      </c>
      <c r="E88">
        <f t="shared" si="7"/>
        <v>5</v>
      </c>
      <c r="F88">
        <f t="shared" si="7"/>
        <v>5</v>
      </c>
      <c r="G88">
        <f t="shared" si="6"/>
        <v>5</v>
      </c>
      <c r="H88">
        <f t="shared" si="6"/>
        <v>5</v>
      </c>
      <c r="I88">
        <f t="shared" si="6"/>
        <v>5</v>
      </c>
      <c r="J88">
        <f t="shared" si="6"/>
        <v>5</v>
      </c>
      <c r="K88">
        <f t="shared" si="6"/>
        <v>5</v>
      </c>
      <c r="L88">
        <f t="shared" si="6"/>
        <v>7.5</v>
      </c>
      <c r="M88" t="str">
        <f>IF(MOD(B88*60,Parameters!$F$3)&gt;=Parameters!$F$4,"G","R")</f>
        <v>G</v>
      </c>
      <c r="Q88">
        <f>IF(B88&lt;30,1200/3600*Parameters!$B$3,0)</f>
        <v>5</v>
      </c>
      <c r="R88">
        <f>MIN(D88,Parameters!$B$13*(Parameters!$B$12-E88),Parameters!$B$11)</f>
        <v>5</v>
      </c>
      <c r="S88">
        <f>MIN(E88,Parameters!$B$13*(Parameters!$B$12-F88),Parameters!$B$11)</f>
        <v>5</v>
      </c>
      <c r="T88">
        <f>MIN(F88,Parameters!$B$13*(Parameters!$B$12-G88),Parameters!$B$11)</f>
        <v>5</v>
      </c>
      <c r="U88">
        <f>MIN(G88,Parameters!$B$13*(Parameters!$B$12-H88),Parameters!$B$11)</f>
        <v>5</v>
      </c>
      <c r="V88">
        <f>MIN(H88,Parameters!$B$13*(Parameters!$B$12-I88),Parameters!$B$11)</f>
        <v>5</v>
      </c>
      <c r="W88">
        <f>MIN(I88,Parameters!$B$13*(Parameters!$B$12-J88),Parameters!$B$11)</f>
        <v>5</v>
      </c>
      <c r="X88">
        <f>MIN(J88,Parameters!$B$13*(Parameters!$B$12-K88),Parameters!$B$11)</f>
        <v>5</v>
      </c>
      <c r="Y88">
        <f>MIN(K88,Parameters!$B$13*(Parameters!$B$12-L88),Parameters!$B$11)</f>
        <v>5</v>
      </c>
      <c r="Z88">
        <f>IF(M88="G",MIN(L88,Parameters!$B$11),0)</f>
        <v>7.5</v>
      </c>
      <c r="AB88">
        <f t="shared" si="9"/>
        <v>430</v>
      </c>
      <c r="AC88">
        <f t="shared" si="10"/>
        <v>382.5</v>
      </c>
      <c r="AD88">
        <f t="shared" si="8"/>
        <v>47.5</v>
      </c>
    </row>
    <row r="89" spans="2:30">
      <c r="B89" s="3">
        <f>B88+Parameters!$B$3/60</f>
        <v>21.75</v>
      </c>
      <c r="D89">
        <f t="shared" si="7"/>
        <v>5</v>
      </c>
      <c r="E89">
        <f t="shared" si="7"/>
        <v>5</v>
      </c>
      <c r="F89">
        <f t="shared" si="7"/>
        <v>5</v>
      </c>
      <c r="G89">
        <f t="shared" si="6"/>
        <v>5</v>
      </c>
      <c r="H89">
        <f t="shared" si="6"/>
        <v>5</v>
      </c>
      <c r="I89">
        <f t="shared" si="6"/>
        <v>5</v>
      </c>
      <c r="J89">
        <f t="shared" si="6"/>
        <v>5</v>
      </c>
      <c r="K89">
        <f t="shared" si="6"/>
        <v>5</v>
      </c>
      <c r="L89">
        <f t="shared" si="6"/>
        <v>5</v>
      </c>
      <c r="M89" t="str">
        <f>IF(MOD(B89*60,Parameters!$F$3)&gt;=Parameters!$F$4,"G","R")</f>
        <v>G</v>
      </c>
      <c r="Q89">
        <f>IF(B89&lt;30,1200/3600*Parameters!$B$3,0)</f>
        <v>5</v>
      </c>
      <c r="R89">
        <f>MIN(D89,Parameters!$B$13*(Parameters!$B$12-E89),Parameters!$B$11)</f>
        <v>5</v>
      </c>
      <c r="S89">
        <f>MIN(E89,Parameters!$B$13*(Parameters!$B$12-F89),Parameters!$B$11)</f>
        <v>5</v>
      </c>
      <c r="T89">
        <f>MIN(F89,Parameters!$B$13*(Parameters!$B$12-G89),Parameters!$B$11)</f>
        <v>5</v>
      </c>
      <c r="U89">
        <f>MIN(G89,Parameters!$B$13*(Parameters!$B$12-H89),Parameters!$B$11)</f>
        <v>5</v>
      </c>
      <c r="V89">
        <f>MIN(H89,Parameters!$B$13*(Parameters!$B$12-I89),Parameters!$B$11)</f>
        <v>5</v>
      </c>
      <c r="W89">
        <f>MIN(I89,Parameters!$B$13*(Parameters!$B$12-J89),Parameters!$B$11)</f>
        <v>5</v>
      </c>
      <c r="X89">
        <f>MIN(J89,Parameters!$B$13*(Parameters!$B$12-K89),Parameters!$B$11)</f>
        <v>5</v>
      </c>
      <c r="Y89">
        <f>MIN(K89,Parameters!$B$13*(Parameters!$B$12-L89),Parameters!$B$11)</f>
        <v>5</v>
      </c>
      <c r="Z89">
        <f>IF(M89="G",MIN(L89,Parameters!$B$11),0)</f>
        <v>5</v>
      </c>
      <c r="AB89">
        <f t="shared" si="9"/>
        <v>435</v>
      </c>
      <c r="AC89">
        <f t="shared" si="10"/>
        <v>390</v>
      </c>
      <c r="AD89">
        <f t="shared" si="8"/>
        <v>45</v>
      </c>
    </row>
    <row r="90" spans="2:30">
      <c r="B90" s="3">
        <f>B89+Parameters!$B$3/60</f>
        <v>22</v>
      </c>
      <c r="D90">
        <f t="shared" si="7"/>
        <v>5</v>
      </c>
      <c r="E90">
        <f t="shared" si="7"/>
        <v>5</v>
      </c>
      <c r="F90">
        <f t="shared" si="7"/>
        <v>5</v>
      </c>
      <c r="G90">
        <f t="shared" si="6"/>
        <v>5</v>
      </c>
      <c r="H90">
        <f t="shared" si="6"/>
        <v>5</v>
      </c>
      <c r="I90">
        <f t="shared" si="6"/>
        <v>5</v>
      </c>
      <c r="J90">
        <f t="shared" ref="J90:L153" si="11">J89+W89-X89</f>
        <v>5</v>
      </c>
      <c r="K90">
        <f t="shared" si="11"/>
        <v>5</v>
      </c>
      <c r="L90">
        <f t="shared" si="11"/>
        <v>5</v>
      </c>
      <c r="M90" t="str">
        <f>IF(MOD(B90*60,Parameters!$F$3)&gt;=Parameters!$F$4,"G","R")</f>
        <v>R</v>
      </c>
      <c r="Q90">
        <f>IF(B90&lt;30,1200/3600*Parameters!$B$3,0)</f>
        <v>5</v>
      </c>
      <c r="R90">
        <f>MIN(D90,Parameters!$B$13*(Parameters!$B$12-E90),Parameters!$B$11)</f>
        <v>5</v>
      </c>
      <c r="S90">
        <f>MIN(E90,Parameters!$B$13*(Parameters!$B$12-F90),Parameters!$B$11)</f>
        <v>5</v>
      </c>
      <c r="T90">
        <f>MIN(F90,Parameters!$B$13*(Parameters!$B$12-G90),Parameters!$B$11)</f>
        <v>5</v>
      </c>
      <c r="U90">
        <f>MIN(G90,Parameters!$B$13*(Parameters!$B$12-H90),Parameters!$B$11)</f>
        <v>5</v>
      </c>
      <c r="V90">
        <f>MIN(H90,Parameters!$B$13*(Parameters!$B$12-I90),Parameters!$B$11)</f>
        <v>5</v>
      </c>
      <c r="W90">
        <f>MIN(I90,Parameters!$B$13*(Parameters!$B$12-J90),Parameters!$B$11)</f>
        <v>5</v>
      </c>
      <c r="X90">
        <f>MIN(J90,Parameters!$B$13*(Parameters!$B$12-K90),Parameters!$B$11)</f>
        <v>5</v>
      </c>
      <c r="Y90">
        <f>MIN(K90,Parameters!$B$13*(Parameters!$B$12-L90),Parameters!$B$11)</f>
        <v>5</v>
      </c>
      <c r="Z90">
        <f>IF(M90="G",MIN(L90,Parameters!$B$11),0)</f>
        <v>0</v>
      </c>
      <c r="AB90">
        <f t="shared" si="9"/>
        <v>440</v>
      </c>
      <c r="AC90">
        <f t="shared" si="10"/>
        <v>395</v>
      </c>
      <c r="AD90">
        <f t="shared" si="8"/>
        <v>45</v>
      </c>
    </row>
    <row r="91" spans="2:30">
      <c r="B91" s="3">
        <f>B90+Parameters!$B$3/60</f>
        <v>22.25</v>
      </c>
      <c r="D91">
        <f t="shared" si="7"/>
        <v>5</v>
      </c>
      <c r="E91">
        <f t="shared" si="7"/>
        <v>5</v>
      </c>
      <c r="F91">
        <f t="shared" si="7"/>
        <v>5</v>
      </c>
      <c r="G91">
        <f t="shared" si="7"/>
        <v>5</v>
      </c>
      <c r="H91">
        <f t="shared" si="7"/>
        <v>5</v>
      </c>
      <c r="I91">
        <f t="shared" si="7"/>
        <v>5</v>
      </c>
      <c r="J91">
        <f t="shared" si="11"/>
        <v>5</v>
      </c>
      <c r="K91">
        <f t="shared" si="11"/>
        <v>5</v>
      </c>
      <c r="L91">
        <f t="shared" si="11"/>
        <v>10</v>
      </c>
      <c r="M91" t="str">
        <f>IF(MOD(B91*60,Parameters!$F$3)&gt;=Parameters!$F$4,"G","R")</f>
        <v>G</v>
      </c>
      <c r="Q91">
        <f>IF(B91&lt;30,1200/3600*Parameters!$B$3,0)</f>
        <v>5</v>
      </c>
      <c r="R91">
        <f>MIN(D91,Parameters!$B$13*(Parameters!$B$12-E91),Parameters!$B$11)</f>
        <v>5</v>
      </c>
      <c r="S91">
        <f>MIN(E91,Parameters!$B$13*(Parameters!$B$12-F91),Parameters!$B$11)</f>
        <v>5</v>
      </c>
      <c r="T91">
        <f>MIN(F91,Parameters!$B$13*(Parameters!$B$12-G91),Parameters!$B$11)</f>
        <v>5</v>
      </c>
      <c r="U91">
        <f>MIN(G91,Parameters!$B$13*(Parameters!$B$12-H91),Parameters!$B$11)</f>
        <v>5</v>
      </c>
      <c r="V91">
        <f>MIN(H91,Parameters!$B$13*(Parameters!$B$12-I91),Parameters!$B$11)</f>
        <v>5</v>
      </c>
      <c r="W91">
        <f>MIN(I91,Parameters!$B$13*(Parameters!$B$12-J91),Parameters!$B$11)</f>
        <v>5</v>
      </c>
      <c r="X91">
        <f>MIN(J91,Parameters!$B$13*(Parameters!$B$12-K91),Parameters!$B$11)</f>
        <v>5</v>
      </c>
      <c r="Y91">
        <f>MIN(K91,Parameters!$B$13*(Parameters!$B$12-L91),Parameters!$B$11)</f>
        <v>5</v>
      </c>
      <c r="Z91">
        <f>IF(M91="G",MIN(L91,Parameters!$B$11),0)</f>
        <v>7.5</v>
      </c>
      <c r="AB91">
        <f t="shared" si="9"/>
        <v>445</v>
      </c>
      <c r="AC91">
        <f t="shared" si="10"/>
        <v>395</v>
      </c>
      <c r="AD91">
        <f t="shared" si="8"/>
        <v>50</v>
      </c>
    </row>
    <row r="92" spans="2:30">
      <c r="B92" s="3">
        <f>B91+Parameters!$B$3/60</f>
        <v>22.5</v>
      </c>
      <c r="D92">
        <f t="shared" si="7"/>
        <v>5</v>
      </c>
      <c r="E92">
        <f t="shared" si="7"/>
        <v>5</v>
      </c>
      <c r="F92">
        <f t="shared" si="7"/>
        <v>5</v>
      </c>
      <c r="G92">
        <f t="shared" si="7"/>
        <v>5</v>
      </c>
      <c r="H92">
        <f t="shared" si="7"/>
        <v>5</v>
      </c>
      <c r="I92">
        <f t="shared" si="7"/>
        <v>5</v>
      </c>
      <c r="J92">
        <f t="shared" si="11"/>
        <v>5</v>
      </c>
      <c r="K92">
        <f t="shared" si="11"/>
        <v>5</v>
      </c>
      <c r="L92">
        <f t="shared" si="11"/>
        <v>7.5</v>
      </c>
      <c r="M92" t="str">
        <f>IF(MOD(B92*60,Parameters!$F$3)&gt;=Parameters!$F$4,"G","R")</f>
        <v>G</v>
      </c>
      <c r="Q92">
        <f>IF(B92&lt;30,1200/3600*Parameters!$B$3,0)</f>
        <v>5</v>
      </c>
      <c r="R92">
        <f>MIN(D92,Parameters!$B$13*(Parameters!$B$12-E92),Parameters!$B$11)</f>
        <v>5</v>
      </c>
      <c r="S92">
        <f>MIN(E92,Parameters!$B$13*(Parameters!$B$12-F92),Parameters!$B$11)</f>
        <v>5</v>
      </c>
      <c r="T92">
        <f>MIN(F92,Parameters!$B$13*(Parameters!$B$12-G92),Parameters!$B$11)</f>
        <v>5</v>
      </c>
      <c r="U92">
        <f>MIN(G92,Parameters!$B$13*(Parameters!$B$12-H92),Parameters!$B$11)</f>
        <v>5</v>
      </c>
      <c r="V92">
        <f>MIN(H92,Parameters!$B$13*(Parameters!$B$12-I92),Parameters!$B$11)</f>
        <v>5</v>
      </c>
      <c r="W92">
        <f>MIN(I92,Parameters!$B$13*(Parameters!$B$12-J92),Parameters!$B$11)</f>
        <v>5</v>
      </c>
      <c r="X92">
        <f>MIN(J92,Parameters!$B$13*(Parameters!$B$12-K92),Parameters!$B$11)</f>
        <v>5</v>
      </c>
      <c r="Y92">
        <f>MIN(K92,Parameters!$B$13*(Parameters!$B$12-L92),Parameters!$B$11)</f>
        <v>5</v>
      </c>
      <c r="Z92">
        <f>IF(M92="G",MIN(L92,Parameters!$B$11),0)</f>
        <v>7.5</v>
      </c>
      <c r="AB92">
        <f t="shared" si="9"/>
        <v>450</v>
      </c>
      <c r="AC92">
        <f t="shared" si="10"/>
        <v>402.5</v>
      </c>
      <c r="AD92">
        <f t="shared" si="8"/>
        <v>47.5</v>
      </c>
    </row>
    <row r="93" spans="2:30">
      <c r="B93" s="3">
        <f>B92+Parameters!$B$3/60</f>
        <v>22.75</v>
      </c>
      <c r="D93">
        <f t="shared" si="7"/>
        <v>5</v>
      </c>
      <c r="E93">
        <f t="shared" si="7"/>
        <v>5</v>
      </c>
      <c r="F93">
        <f t="shared" si="7"/>
        <v>5</v>
      </c>
      <c r="G93">
        <f t="shared" si="7"/>
        <v>5</v>
      </c>
      <c r="H93">
        <f t="shared" si="7"/>
        <v>5</v>
      </c>
      <c r="I93">
        <f t="shared" si="7"/>
        <v>5</v>
      </c>
      <c r="J93">
        <f t="shared" si="11"/>
        <v>5</v>
      </c>
      <c r="K93">
        <f t="shared" si="11"/>
        <v>5</v>
      </c>
      <c r="L93">
        <f t="shared" si="11"/>
        <v>5</v>
      </c>
      <c r="M93" t="str">
        <f>IF(MOD(B93*60,Parameters!$F$3)&gt;=Parameters!$F$4,"G","R")</f>
        <v>G</v>
      </c>
      <c r="Q93">
        <f>IF(B93&lt;30,1200/3600*Parameters!$B$3,0)</f>
        <v>5</v>
      </c>
      <c r="R93">
        <f>MIN(D93,Parameters!$B$13*(Parameters!$B$12-E93),Parameters!$B$11)</f>
        <v>5</v>
      </c>
      <c r="S93">
        <f>MIN(E93,Parameters!$B$13*(Parameters!$B$12-F93),Parameters!$B$11)</f>
        <v>5</v>
      </c>
      <c r="T93">
        <f>MIN(F93,Parameters!$B$13*(Parameters!$B$12-G93),Parameters!$B$11)</f>
        <v>5</v>
      </c>
      <c r="U93">
        <f>MIN(G93,Parameters!$B$13*(Parameters!$B$12-H93),Parameters!$B$11)</f>
        <v>5</v>
      </c>
      <c r="V93">
        <f>MIN(H93,Parameters!$B$13*(Parameters!$B$12-I93),Parameters!$B$11)</f>
        <v>5</v>
      </c>
      <c r="W93">
        <f>MIN(I93,Parameters!$B$13*(Parameters!$B$12-J93),Parameters!$B$11)</f>
        <v>5</v>
      </c>
      <c r="X93">
        <f>MIN(J93,Parameters!$B$13*(Parameters!$B$12-K93),Parameters!$B$11)</f>
        <v>5</v>
      </c>
      <c r="Y93">
        <f>MIN(K93,Parameters!$B$13*(Parameters!$B$12-L93),Parameters!$B$11)</f>
        <v>5</v>
      </c>
      <c r="Z93">
        <f>IF(M93="G",MIN(L93,Parameters!$B$11),0)</f>
        <v>5</v>
      </c>
      <c r="AB93">
        <f t="shared" si="9"/>
        <v>455</v>
      </c>
      <c r="AC93">
        <f t="shared" si="10"/>
        <v>410</v>
      </c>
      <c r="AD93">
        <f t="shared" si="8"/>
        <v>45</v>
      </c>
    </row>
    <row r="94" spans="2:30">
      <c r="B94" s="3">
        <f>B93+Parameters!$B$3/60</f>
        <v>23</v>
      </c>
      <c r="D94">
        <f t="shared" si="7"/>
        <v>5</v>
      </c>
      <c r="E94">
        <f t="shared" si="7"/>
        <v>5</v>
      </c>
      <c r="F94">
        <f t="shared" si="7"/>
        <v>5</v>
      </c>
      <c r="G94">
        <f t="shared" si="7"/>
        <v>5</v>
      </c>
      <c r="H94">
        <f t="shared" si="7"/>
        <v>5</v>
      </c>
      <c r="I94">
        <f t="shared" si="7"/>
        <v>5</v>
      </c>
      <c r="J94">
        <f t="shared" si="11"/>
        <v>5</v>
      </c>
      <c r="K94">
        <f t="shared" si="11"/>
        <v>5</v>
      </c>
      <c r="L94">
        <f t="shared" si="11"/>
        <v>5</v>
      </c>
      <c r="M94" t="str">
        <f>IF(MOD(B94*60,Parameters!$F$3)&gt;=Parameters!$F$4,"G","R")</f>
        <v>R</v>
      </c>
      <c r="Q94">
        <f>IF(B94&lt;30,1200/3600*Parameters!$B$3,0)</f>
        <v>5</v>
      </c>
      <c r="R94">
        <f>MIN(D94,Parameters!$B$13*(Parameters!$B$12-E94),Parameters!$B$11)</f>
        <v>5</v>
      </c>
      <c r="S94">
        <f>MIN(E94,Parameters!$B$13*(Parameters!$B$12-F94),Parameters!$B$11)</f>
        <v>5</v>
      </c>
      <c r="T94">
        <f>MIN(F94,Parameters!$B$13*(Parameters!$B$12-G94),Parameters!$B$11)</f>
        <v>5</v>
      </c>
      <c r="U94">
        <f>MIN(G94,Parameters!$B$13*(Parameters!$B$12-H94),Parameters!$B$11)</f>
        <v>5</v>
      </c>
      <c r="V94">
        <f>MIN(H94,Parameters!$B$13*(Parameters!$B$12-I94),Parameters!$B$11)</f>
        <v>5</v>
      </c>
      <c r="W94">
        <f>MIN(I94,Parameters!$B$13*(Parameters!$B$12-J94),Parameters!$B$11)</f>
        <v>5</v>
      </c>
      <c r="X94">
        <f>MIN(J94,Parameters!$B$13*(Parameters!$B$12-K94),Parameters!$B$11)</f>
        <v>5</v>
      </c>
      <c r="Y94">
        <f>MIN(K94,Parameters!$B$13*(Parameters!$B$12-L94),Parameters!$B$11)</f>
        <v>5</v>
      </c>
      <c r="Z94">
        <f>IF(M94="G",MIN(L94,Parameters!$B$11),0)</f>
        <v>0</v>
      </c>
      <c r="AB94">
        <f t="shared" si="9"/>
        <v>460</v>
      </c>
      <c r="AC94">
        <f t="shared" si="10"/>
        <v>415</v>
      </c>
      <c r="AD94">
        <f t="shared" si="8"/>
        <v>45</v>
      </c>
    </row>
    <row r="95" spans="2:30">
      <c r="B95" s="3">
        <f>B94+Parameters!$B$3/60</f>
        <v>23.25</v>
      </c>
      <c r="D95">
        <f t="shared" si="7"/>
        <v>5</v>
      </c>
      <c r="E95">
        <f t="shared" si="7"/>
        <v>5</v>
      </c>
      <c r="F95">
        <f t="shared" si="7"/>
        <v>5</v>
      </c>
      <c r="G95">
        <f t="shared" si="7"/>
        <v>5</v>
      </c>
      <c r="H95">
        <f t="shared" si="7"/>
        <v>5</v>
      </c>
      <c r="I95">
        <f t="shared" si="7"/>
        <v>5</v>
      </c>
      <c r="J95">
        <f t="shared" si="11"/>
        <v>5</v>
      </c>
      <c r="K95">
        <f t="shared" si="11"/>
        <v>5</v>
      </c>
      <c r="L95">
        <f t="shared" si="11"/>
        <v>10</v>
      </c>
      <c r="M95" t="str">
        <f>IF(MOD(B95*60,Parameters!$F$3)&gt;=Parameters!$F$4,"G","R")</f>
        <v>G</v>
      </c>
      <c r="Q95">
        <f>IF(B95&lt;30,1200/3600*Parameters!$B$3,0)</f>
        <v>5</v>
      </c>
      <c r="R95">
        <f>MIN(D95,Parameters!$B$13*(Parameters!$B$12-E95),Parameters!$B$11)</f>
        <v>5</v>
      </c>
      <c r="S95">
        <f>MIN(E95,Parameters!$B$13*(Parameters!$B$12-F95),Parameters!$B$11)</f>
        <v>5</v>
      </c>
      <c r="T95">
        <f>MIN(F95,Parameters!$B$13*(Parameters!$B$12-G95),Parameters!$B$11)</f>
        <v>5</v>
      </c>
      <c r="U95">
        <f>MIN(G95,Parameters!$B$13*(Parameters!$B$12-H95),Parameters!$B$11)</f>
        <v>5</v>
      </c>
      <c r="V95">
        <f>MIN(H95,Parameters!$B$13*(Parameters!$B$12-I95),Parameters!$B$11)</f>
        <v>5</v>
      </c>
      <c r="W95">
        <f>MIN(I95,Parameters!$B$13*(Parameters!$B$12-J95),Parameters!$B$11)</f>
        <v>5</v>
      </c>
      <c r="X95">
        <f>MIN(J95,Parameters!$B$13*(Parameters!$B$12-K95),Parameters!$B$11)</f>
        <v>5</v>
      </c>
      <c r="Y95">
        <f>MIN(K95,Parameters!$B$13*(Parameters!$B$12-L95),Parameters!$B$11)</f>
        <v>5</v>
      </c>
      <c r="Z95">
        <f>IF(M95="G",MIN(L95,Parameters!$B$11),0)</f>
        <v>7.5</v>
      </c>
      <c r="AB95">
        <f t="shared" si="9"/>
        <v>465</v>
      </c>
      <c r="AC95">
        <f t="shared" si="10"/>
        <v>415</v>
      </c>
      <c r="AD95">
        <f t="shared" si="8"/>
        <v>50</v>
      </c>
    </row>
    <row r="96" spans="2:30">
      <c r="B96" s="3">
        <f>B95+Parameters!$B$3/60</f>
        <v>23.5</v>
      </c>
      <c r="D96">
        <f t="shared" si="7"/>
        <v>5</v>
      </c>
      <c r="E96">
        <f t="shared" si="7"/>
        <v>5</v>
      </c>
      <c r="F96">
        <f t="shared" si="7"/>
        <v>5</v>
      </c>
      <c r="G96">
        <f t="shared" si="7"/>
        <v>5</v>
      </c>
      <c r="H96">
        <f t="shared" si="7"/>
        <v>5</v>
      </c>
      <c r="I96">
        <f t="shared" si="7"/>
        <v>5</v>
      </c>
      <c r="J96">
        <f t="shared" si="11"/>
        <v>5</v>
      </c>
      <c r="K96">
        <f t="shared" si="11"/>
        <v>5</v>
      </c>
      <c r="L96">
        <f t="shared" si="11"/>
        <v>7.5</v>
      </c>
      <c r="M96" t="str">
        <f>IF(MOD(B96*60,Parameters!$F$3)&gt;=Parameters!$F$4,"G","R")</f>
        <v>G</v>
      </c>
      <c r="Q96">
        <f>IF(B96&lt;30,1200/3600*Parameters!$B$3,0)</f>
        <v>5</v>
      </c>
      <c r="R96">
        <f>MIN(D96,Parameters!$B$13*(Parameters!$B$12-E96),Parameters!$B$11)</f>
        <v>5</v>
      </c>
      <c r="S96">
        <f>MIN(E96,Parameters!$B$13*(Parameters!$B$12-F96),Parameters!$B$11)</f>
        <v>5</v>
      </c>
      <c r="T96">
        <f>MIN(F96,Parameters!$B$13*(Parameters!$B$12-G96),Parameters!$B$11)</f>
        <v>5</v>
      </c>
      <c r="U96">
        <f>MIN(G96,Parameters!$B$13*(Parameters!$B$12-H96),Parameters!$B$11)</f>
        <v>5</v>
      </c>
      <c r="V96">
        <f>MIN(H96,Parameters!$B$13*(Parameters!$B$12-I96),Parameters!$B$11)</f>
        <v>5</v>
      </c>
      <c r="W96">
        <f>MIN(I96,Parameters!$B$13*(Parameters!$B$12-J96),Parameters!$B$11)</f>
        <v>5</v>
      </c>
      <c r="X96">
        <f>MIN(J96,Parameters!$B$13*(Parameters!$B$12-K96),Parameters!$B$11)</f>
        <v>5</v>
      </c>
      <c r="Y96">
        <f>MIN(K96,Parameters!$B$13*(Parameters!$B$12-L96),Parameters!$B$11)</f>
        <v>5</v>
      </c>
      <c r="Z96">
        <f>IF(M96="G",MIN(L96,Parameters!$B$11),0)</f>
        <v>7.5</v>
      </c>
      <c r="AB96">
        <f t="shared" si="9"/>
        <v>470</v>
      </c>
      <c r="AC96">
        <f t="shared" si="10"/>
        <v>422.5</v>
      </c>
      <c r="AD96">
        <f t="shared" si="8"/>
        <v>47.5</v>
      </c>
    </row>
    <row r="97" spans="2:30">
      <c r="B97" s="3">
        <f>B96+Parameters!$B$3/60</f>
        <v>23.75</v>
      </c>
      <c r="D97">
        <f t="shared" si="7"/>
        <v>5</v>
      </c>
      <c r="E97">
        <f t="shared" si="7"/>
        <v>5</v>
      </c>
      <c r="F97">
        <f t="shared" si="7"/>
        <v>5</v>
      </c>
      <c r="G97">
        <f t="shared" si="7"/>
        <v>5</v>
      </c>
      <c r="H97">
        <f t="shared" si="7"/>
        <v>5</v>
      </c>
      <c r="I97">
        <f t="shared" si="7"/>
        <v>5</v>
      </c>
      <c r="J97">
        <f t="shared" si="11"/>
        <v>5</v>
      </c>
      <c r="K97">
        <f t="shared" si="11"/>
        <v>5</v>
      </c>
      <c r="L97">
        <f t="shared" si="11"/>
        <v>5</v>
      </c>
      <c r="M97" t="str">
        <f>IF(MOD(B97*60,Parameters!$F$3)&gt;=Parameters!$F$4,"G","R")</f>
        <v>G</v>
      </c>
      <c r="Q97">
        <f>IF(B97&lt;30,1200/3600*Parameters!$B$3,0)</f>
        <v>5</v>
      </c>
      <c r="R97">
        <f>MIN(D97,Parameters!$B$13*(Parameters!$B$12-E97),Parameters!$B$11)</f>
        <v>5</v>
      </c>
      <c r="S97">
        <f>MIN(E97,Parameters!$B$13*(Parameters!$B$12-F97),Parameters!$B$11)</f>
        <v>5</v>
      </c>
      <c r="T97">
        <f>MIN(F97,Parameters!$B$13*(Parameters!$B$12-G97),Parameters!$B$11)</f>
        <v>5</v>
      </c>
      <c r="U97">
        <f>MIN(G97,Parameters!$B$13*(Parameters!$B$12-H97),Parameters!$B$11)</f>
        <v>5</v>
      </c>
      <c r="V97">
        <f>MIN(H97,Parameters!$B$13*(Parameters!$B$12-I97),Parameters!$B$11)</f>
        <v>5</v>
      </c>
      <c r="W97">
        <f>MIN(I97,Parameters!$B$13*(Parameters!$B$12-J97),Parameters!$B$11)</f>
        <v>5</v>
      </c>
      <c r="X97">
        <f>MIN(J97,Parameters!$B$13*(Parameters!$B$12-K97),Parameters!$B$11)</f>
        <v>5</v>
      </c>
      <c r="Y97">
        <f>MIN(K97,Parameters!$B$13*(Parameters!$B$12-L97),Parameters!$B$11)</f>
        <v>5</v>
      </c>
      <c r="Z97">
        <f>IF(M97="G",MIN(L97,Parameters!$B$11),0)</f>
        <v>5</v>
      </c>
      <c r="AB97">
        <f t="shared" si="9"/>
        <v>475</v>
      </c>
      <c r="AC97">
        <f t="shared" si="10"/>
        <v>430</v>
      </c>
      <c r="AD97">
        <f t="shared" si="8"/>
        <v>45</v>
      </c>
    </row>
    <row r="98" spans="2:30">
      <c r="B98" s="3">
        <f>B97+Parameters!$B$3/60</f>
        <v>24</v>
      </c>
      <c r="D98">
        <f t="shared" si="7"/>
        <v>5</v>
      </c>
      <c r="E98">
        <f t="shared" si="7"/>
        <v>5</v>
      </c>
      <c r="F98">
        <f t="shared" si="7"/>
        <v>5</v>
      </c>
      <c r="G98">
        <f t="shared" si="7"/>
        <v>5</v>
      </c>
      <c r="H98">
        <f t="shared" si="7"/>
        <v>5</v>
      </c>
      <c r="I98">
        <f t="shared" si="7"/>
        <v>5</v>
      </c>
      <c r="J98">
        <f t="shared" si="11"/>
        <v>5</v>
      </c>
      <c r="K98">
        <f t="shared" si="11"/>
        <v>5</v>
      </c>
      <c r="L98">
        <f t="shared" si="11"/>
        <v>5</v>
      </c>
      <c r="M98" t="str">
        <f>IF(MOD(B98*60,Parameters!$F$3)&gt;=Parameters!$F$4,"G","R")</f>
        <v>R</v>
      </c>
      <c r="Q98">
        <f>IF(B98&lt;30,1200/3600*Parameters!$B$3,0)</f>
        <v>5</v>
      </c>
      <c r="R98">
        <f>MIN(D98,Parameters!$B$13*(Parameters!$B$12-E98),Parameters!$B$11)</f>
        <v>5</v>
      </c>
      <c r="S98">
        <f>MIN(E98,Parameters!$B$13*(Parameters!$B$12-F98),Parameters!$B$11)</f>
        <v>5</v>
      </c>
      <c r="T98">
        <f>MIN(F98,Parameters!$B$13*(Parameters!$B$12-G98),Parameters!$B$11)</f>
        <v>5</v>
      </c>
      <c r="U98">
        <f>MIN(G98,Parameters!$B$13*(Parameters!$B$12-H98),Parameters!$B$11)</f>
        <v>5</v>
      </c>
      <c r="V98">
        <f>MIN(H98,Parameters!$B$13*(Parameters!$B$12-I98),Parameters!$B$11)</f>
        <v>5</v>
      </c>
      <c r="W98">
        <f>MIN(I98,Parameters!$B$13*(Parameters!$B$12-J98),Parameters!$B$11)</f>
        <v>5</v>
      </c>
      <c r="X98">
        <f>MIN(J98,Parameters!$B$13*(Parameters!$B$12-K98),Parameters!$B$11)</f>
        <v>5</v>
      </c>
      <c r="Y98">
        <f>MIN(K98,Parameters!$B$13*(Parameters!$B$12-L98),Parameters!$B$11)</f>
        <v>5</v>
      </c>
      <c r="Z98">
        <f>IF(M98="G",MIN(L98,Parameters!$B$11),0)</f>
        <v>0</v>
      </c>
      <c r="AB98">
        <f t="shared" si="9"/>
        <v>480</v>
      </c>
      <c r="AC98">
        <f t="shared" si="10"/>
        <v>435</v>
      </c>
      <c r="AD98">
        <f t="shared" si="8"/>
        <v>45</v>
      </c>
    </row>
    <row r="99" spans="2:30">
      <c r="B99" s="3">
        <f>B98+Parameters!$B$3/60</f>
        <v>24.25</v>
      </c>
      <c r="D99">
        <f t="shared" si="7"/>
        <v>5</v>
      </c>
      <c r="E99">
        <f t="shared" si="7"/>
        <v>5</v>
      </c>
      <c r="F99">
        <f t="shared" si="7"/>
        <v>5</v>
      </c>
      <c r="G99">
        <f t="shared" si="7"/>
        <v>5</v>
      </c>
      <c r="H99">
        <f t="shared" si="7"/>
        <v>5</v>
      </c>
      <c r="I99">
        <f t="shared" si="7"/>
        <v>5</v>
      </c>
      <c r="J99">
        <f t="shared" si="11"/>
        <v>5</v>
      </c>
      <c r="K99">
        <f t="shared" si="11"/>
        <v>5</v>
      </c>
      <c r="L99">
        <f t="shared" si="11"/>
        <v>10</v>
      </c>
      <c r="M99" t="str">
        <f>IF(MOD(B99*60,Parameters!$F$3)&gt;=Parameters!$F$4,"G","R")</f>
        <v>G</v>
      </c>
      <c r="Q99">
        <f>IF(B99&lt;30,1200/3600*Parameters!$B$3,0)</f>
        <v>5</v>
      </c>
      <c r="R99">
        <f>MIN(D99,Parameters!$B$13*(Parameters!$B$12-E99),Parameters!$B$11)</f>
        <v>5</v>
      </c>
      <c r="S99">
        <f>MIN(E99,Parameters!$B$13*(Parameters!$B$12-F99),Parameters!$B$11)</f>
        <v>5</v>
      </c>
      <c r="T99">
        <f>MIN(F99,Parameters!$B$13*(Parameters!$B$12-G99),Parameters!$B$11)</f>
        <v>5</v>
      </c>
      <c r="U99">
        <f>MIN(G99,Parameters!$B$13*(Parameters!$B$12-H99),Parameters!$B$11)</f>
        <v>5</v>
      </c>
      <c r="V99">
        <f>MIN(H99,Parameters!$B$13*(Parameters!$B$12-I99),Parameters!$B$11)</f>
        <v>5</v>
      </c>
      <c r="W99">
        <f>MIN(I99,Parameters!$B$13*(Parameters!$B$12-J99),Parameters!$B$11)</f>
        <v>5</v>
      </c>
      <c r="X99">
        <f>MIN(J99,Parameters!$B$13*(Parameters!$B$12-K99),Parameters!$B$11)</f>
        <v>5</v>
      </c>
      <c r="Y99">
        <f>MIN(K99,Parameters!$B$13*(Parameters!$B$12-L99),Parameters!$B$11)</f>
        <v>5</v>
      </c>
      <c r="Z99">
        <f>IF(M99="G",MIN(L99,Parameters!$B$11),0)</f>
        <v>7.5</v>
      </c>
      <c r="AB99">
        <f t="shared" si="9"/>
        <v>485</v>
      </c>
      <c r="AC99">
        <f t="shared" si="10"/>
        <v>435</v>
      </c>
      <c r="AD99">
        <f t="shared" si="8"/>
        <v>50</v>
      </c>
    </row>
    <row r="100" spans="2:30">
      <c r="B100" s="3">
        <f>B99+Parameters!$B$3/60</f>
        <v>24.5</v>
      </c>
      <c r="D100">
        <f t="shared" si="7"/>
        <v>5</v>
      </c>
      <c r="E100">
        <f t="shared" si="7"/>
        <v>5</v>
      </c>
      <c r="F100">
        <f t="shared" si="7"/>
        <v>5</v>
      </c>
      <c r="G100">
        <f t="shared" si="7"/>
        <v>5</v>
      </c>
      <c r="H100">
        <f t="shared" si="7"/>
        <v>5</v>
      </c>
      <c r="I100">
        <f t="shared" si="7"/>
        <v>5</v>
      </c>
      <c r="J100">
        <f t="shared" si="11"/>
        <v>5</v>
      </c>
      <c r="K100">
        <f t="shared" si="11"/>
        <v>5</v>
      </c>
      <c r="L100">
        <f t="shared" si="11"/>
        <v>7.5</v>
      </c>
      <c r="M100" t="str">
        <f>IF(MOD(B100*60,Parameters!$F$3)&gt;=Parameters!$F$4,"G","R")</f>
        <v>G</v>
      </c>
      <c r="Q100">
        <f>IF(B100&lt;30,1200/3600*Parameters!$B$3,0)</f>
        <v>5</v>
      </c>
      <c r="R100">
        <f>MIN(D100,Parameters!$B$13*(Parameters!$B$12-E100),Parameters!$B$11)</f>
        <v>5</v>
      </c>
      <c r="S100">
        <f>MIN(E100,Parameters!$B$13*(Parameters!$B$12-F100),Parameters!$B$11)</f>
        <v>5</v>
      </c>
      <c r="T100">
        <f>MIN(F100,Parameters!$B$13*(Parameters!$B$12-G100),Parameters!$B$11)</f>
        <v>5</v>
      </c>
      <c r="U100">
        <f>MIN(G100,Parameters!$B$13*(Parameters!$B$12-H100),Parameters!$B$11)</f>
        <v>5</v>
      </c>
      <c r="V100">
        <f>MIN(H100,Parameters!$B$13*(Parameters!$B$12-I100),Parameters!$B$11)</f>
        <v>5</v>
      </c>
      <c r="W100">
        <f>MIN(I100,Parameters!$B$13*(Parameters!$B$12-J100),Parameters!$B$11)</f>
        <v>5</v>
      </c>
      <c r="X100">
        <f>MIN(J100,Parameters!$B$13*(Parameters!$B$12-K100),Parameters!$B$11)</f>
        <v>5</v>
      </c>
      <c r="Y100">
        <f>MIN(K100,Parameters!$B$13*(Parameters!$B$12-L100),Parameters!$B$11)</f>
        <v>5</v>
      </c>
      <c r="Z100">
        <f>IF(M100="G",MIN(L100,Parameters!$B$11),0)</f>
        <v>7.5</v>
      </c>
      <c r="AB100">
        <f t="shared" si="9"/>
        <v>490</v>
      </c>
      <c r="AC100">
        <f t="shared" si="10"/>
        <v>442.5</v>
      </c>
      <c r="AD100">
        <f t="shared" si="8"/>
        <v>47.5</v>
      </c>
    </row>
    <row r="101" spans="2:30">
      <c r="B101" s="3">
        <f>B100+Parameters!$B$3/60</f>
        <v>24.75</v>
      </c>
      <c r="D101">
        <f t="shared" si="7"/>
        <v>5</v>
      </c>
      <c r="E101">
        <f t="shared" si="7"/>
        <v>5</v>
      </c>
      <c r="F101">
        <f t="shared" si="7"/>
        <v>5</v>
      </c>
      <c r="G101">
        <f t="shared" si="7"/>
        <v>5</v>
      </c>
      <c r="H101">
        <f t="shared" si="7"/>
        <v>5</v>
      </c>
      <c r="I101">
        <f t="shared" si="7"/>
        <v>5</v>
      </c>
      <c r="J101">
        <f t="shared" si="11"/>
        <v>5</v>
      </c>
      <c r="K101">
        <f t="shared" si="11"/>
        <v>5</v>
      </c>
      <c r="L101">
        <f t="shared" si="11"/>
        <v>5</v>
      </c>
      <c r="M101" t="str">
        <f>IF(MOD(B101*60,Parameters!$F$3)&gt;=Parameters!$F$4,"G","R")</f>
        <v>G</v>
      </c>
      <c r="Q101">
        <f>IF(B101&lt;30,1200/3600*Parameters!$B$3,0)</f>
        <v>5</v>
      </c>
      <c r="R101">
        <f>MIN(D101,Parameters!$B$13*(Parameters!$B$12-E101),Parameters!$B$11)</f>
        <v>5</v>
      </c>
      <c r="S101">
        <f>MIN(E101,Parameters!$B$13*(Parameters!$B$12-F101),Parameters!$B$11)</f>
        <v>5</v>
      </c>
      <c r="T101">
        <f>MIN(F101,Parameters!$B$13*(Parameters!$B$12-G101),Parameters!$B$11)</f>
        <v>5</v>
      </c>
      <c r="U101">
        <f>MIN(G101,Parameters!$B$13*(Parameters!$B$12-H101),Parameters!$B$11)</f>
        <v>5</v>
      </c>
      <c r="V101">
        <f>MIN(H101,Parameters!$B$13*(Parameters!$B$12-I101),Parameters!$B$11)</f>
        <v>5</v>
      </c>
      <c r="W101">
        <f>MIN(I101,Parameters!$B$13*(Parameters!$B$12-J101),Parameters!$B$11)</f>
        <v>5</v>
      </c>
      <c r="X101">
        <f>MIN(J101,Parameters!$B$13*(Parameters!$B$12-K101),Parameters!$B$11)</f>
        <v>5</v>
      </c>
      <c r="Y101">
        <f>MIN(K101,Parameters!$B$13*(Parameters!$B$12-L101),Parameters!$B$11)</f>
        <v>5</v>
      </c>
      <c r="Z101">
        <f>IF(M101="G",MIN(L101,Parameters!$B$11),0)</f>
        <v>5</v>
      </c>
      <c r="AB101">
        <f t="shared" si="9"/>
        <v>495</v>
      </c>
      <c r="AC101">
        <f t="shared" si="10"/>
        <v>450</v>
      </c>
      <c r="AD101">
        <f t="shared" si="8"/>
        <v>45</v>
      </c>
    </row>
    <row r="102" spans="2:30">
      <c r="B102" s="3">
        <f>B101+Parameters!$B$3/60</f>
        <v>25</v>
      </c>
      <c r="D102">
        <f t="shared" si="7"/>
        <v>5</v>
      </c>
      <c r="E102">
        <f t="shared" si="7"/>
        <v>5</v>
      </c>
      <c r="F102">
        <f t="shared" si="7"/>
        <v>5</v>
      </c>
      <c r="G102">
        <f t="shared" si="7"/>
        <v>5</v>
      </c>
      <c r="H102">
        <f t="shared" si="7"/>
        <v>5</v>
      </c>
      <c r="I102">
        <f t="shared" si="7"/>
        <v>5</v>
      </c>
      <c r="J102">
        <f t="shared" si="11"/>
        <v>5</v>
      </c>
      <c r="K102">
        <f t="shared" si="11"/>
        <v>5</v>
      </c>
      <c r="L102">
        <f t="shared" si="11"/>
        <v>5</v>
      </c>
      <c r="M102" t="str">
        <f>IF(MOD(B102*60,Parameters!$F$3)&gt;=Parameters!$F$4,"G","R")</f>
        <v>R</v>
      </c>
      <c r="Q102">
        <f>IF(B102&lt;30,1200/3600*Parameters!$B$3,0)</f>
        <v>5</v>
      </c>
      <c r="R102">
        <f>MIN(D102,Parameters!$B$13*(Parameters!$B$12-E102),Parameters!$B$11)</f>
        <v>5</v>
      </c>
      <c r="S102">
        <f>MIN(E102,Parameters!$B$13*(Parameters!$B$12-F102),Parameters!$B$11)</f>
        <v>5</v>
      </c>
      <c r="T102">
        <f>MIN(F102,Parameters!$B$13*(Parameters!$B$12-G102),Parameters!$B$11)</f>
        <v>5</v>
      </c>
      <c r="U102">
        <f>MIN(G102,Parameters!$B$13*(Parameters!$B$12-H102),Parameters!$B$11)</f>
        <v>5</v>
      </c>
      <c r="V102">
        <f>MIN(H102,Parameters!$B$13*(Parameters!$B$12-I102),Parameters!$B$11)</f>
        <v>5</v>
      </c>
      <c r="W102">
        <f>MIN(I102,Parameters!$B$13*(Parameters!$B$12-J102),Parameters!$B$11)</f>
        <v>5</v>
      </c>
      <c r="X102">
        <f>MIN(J102,Parameters!$B$13*(Parameters!$B$12-K102),Parameters!$B$11)</f>
        <v>5</v>
      </c>
      <c r="Y102">
        <f>MIN(K102,Parameters!$B$13*(Parameters!$B$12-L102),Parameters!$B$11)</f>
        <v>5</v>
      </c>
      <c r="Z102">
        <f>IF(M102="G",MIN(L102,Parameters!$B$11),0)</f>
        <v>0</v>
      </c>
      <c r="AB102">
        <f t="shared" si="9"/>
        <v>500</v>
      </c>
      <c r="AC102">
        <f t="shared" si="10"/>
        <v>455</v>
      </c>
      <c r="AD102">
        <f t="shared" si="8"/>
        <v>45</v>
      </c>
    </row>
    <row r="103" spans="2:30">
      <c r="B103" s="3">
        <f>B102+Parameters!$B$3/60</f>
        <v>25.25</v>
      </c>
      <c r="D103">
        <f t="shared" si="7"/>
        <v>5</v>
      </c>
      <c r="E103">
        <f t="shared" si="7"/>
        <v>5</v>
      </c>
      <c r="F103">
        <f t="shared" si="7"/>
        <v>5</v>
      </c>
      <c r="G103">
        <f t="shared" si="7"/>
        <v>5</v>
      </c>
      <c r="H103">
        <f t="shared" si="7"/>
        <v>5</v>
      </c>
      <c r="I103">
        <f t="shared" si="7"/>
        <v>5</v>
      </c>
      <c r="J103">
        <f t="shared" si="11"/>
        <v>5</v>
      </c>
      <c r="K103">
        <f t="shared" si="11"/>
        <v>5</v>
      </c>
      <c r="L103">
        <f t="shared" si="11"/>
        <v>10</v>
      </c>
      <c r="M103" t="str">
        <f>IF(MOD(B103*60,Parameters!$F$3)&gt;=Parameters!$F$4,"G","R")</f>
        <v>G</v>
      </c>
      <c r="Q103">
        <f>IF(B103&lt;30,1200/3600*Parameters!$B$3,0)</f>
        <v>5</v>
      </c>
      <c r="R103">
        <f>MIN(D103,Parameters!$B$13*(Parameters!$B$12-E103),Parameters!$B$11)</f>
        <v>5</v>
      </c>
      <c r="S103">
        <f>MIN(E103,Parameters!$B$13*(Parameters!$B$12-F103),Parameters!$B$11)</f>
        <v>5</v>
      </c>
      <c r="T103">
        <f>MIN(F103,Parameters!$B$13*(Parameters!$B$12-G103),Parameters!$B$11)</f>
        <v>5</v>
      </c>
      <c r="U103">
        <f>MIN(G103,Parameters!$B$13*(Parameters!$B$12-H103),Parameters!$B$11)</f>
        <v>5</v>
      </c>
      <c r="V103">
        <f>MIN(H103,Parameters!$B$13*(Parameters!$B$12-I103),Parameters!$B$11)</f>
        <v>5</v>
      </c>
      <c r="W103">
        <f>MIN(I103,Parameters!$B$13*(Parameters!$B$12-J103),Parameters!$B$11)</f>
        <v>5</v>
      </c>
      <c r="X103">
        <f>MIN(J103,Parameters!$B$13*(Parameters!$B$12-K103),Parameters!$B$11)</f>
        <v>5</v>
      </c>
      <c r="Y103">
        <f>MIN(K103,Parameters!$B$13*(Parameters!$B$12-L103),Parameters!$B$11)</f>
        <v>5</v>
      </c>
      <c r="Z103">
        <f>IF(M103="G",MIN(L103,Parameters!$B$11),0)</f>
        <v>7.5</v>
      </c>
      <c r="AB103">
        <f t="shared" si="9"/>
        <v>505</v>
      </c>
      <c r="AC103">
        <f t="shared" si="10"/>
        <v>455</v>
      </c>
      <c r="AD103">
        <f t="shared" si="8"/>
        <v>50</v>
      </c>
    </row>
    <row r="104" spans="2:30">
      <c r="B104" s="3">
        <f>B103+Parameters!$B$3/60</f>
        <v>25.5</v>
      </c>
      <c r="D104">
        <f t="shared" si="7"/>
        <v>5</v>
      </c>
      <c r="E104">
        <f t="shared" si="7"/>
        <v>5</v>
      </c>
      <c r="F104">
        <f t="shared" si="7"/>
        <v>5</v>
      </c>
      <c r="G104">
        <f t="shared" si="7"/>
        <v>5</v>
      </c>
      <c r="H104">
        <f t="shared" si="7"/>
        <v>5</v>
      </c>
      <c r="I104">
        <f t="shared" si="7"/>
        <v>5</v>
      </c>
      <c r="J104">
        <f t="shared" si="11"/>
        <v>5</v>
      </c>
      <c r="K104">
        <f t="shared" si="11"/>
        <v>5</v>
      </c>
      <c r="L104">
        <f t="shared" si="11"/>
        <v>7.5</v>
      </c>
      <c r="M104" t="str">
        <f>IF(MOD(B104*60,Parameters!$F$3)&gt;=Parameters!$F$4,"G","R")</f>
        <v>G</v>
      </c>
      <c r="Q104">
        <f>IF(B104&lt;30,1200/3600*Parameters!$B$3,0)</f>
        <v>5</v>
      </c>
      <c r="R104">
        <f>MIN(D104,Parameters!$B$13*(Parameters!$B$12-E104),Parameters!$B$11)</f>
        <v>5</v>
      </c>
      <c r="S104">
        <f>MIN(E104,Parameters!$B$13*(Parameters!$B$12-F104),Parameters!$B$11)</f>
        <v>5</v>
      </c>
      <c r="T104">
        <f>MIN(F104,Parameters!$B$13*(Parameters!$B$12-G104),Parameters!$B$11)</f>
        <v>5</v>
      </c>
      <c r="U104">
        <f>MIN(G104,Parameters!$B$13*(Parameters!$B$12-H104),Parameters!$B$11)</f>
        <v>5</v>
      </c>
      <c r="V104">
        <f>MIN(H104,Parameters!$B$13*(Parameters!$B$12-I104),Parameters!$B$11)</f>
        <v>5</v>
      </c>
      <c r="W104">
        <f>MIN(I104,Parameters!$B$13*(Parameters!$B$12-J104),Parameters!$B$11)</f>
        <v>5</v>
      </c>
      <c r="X104">
        <f>MIN(J104,Parameters!$B$13*(Parameters!$B$12-K104),Parameters!$B$11)</f>
        <v>5</v>
      </c>
      <c r="Y104">
        <f>MIN(K104,Parameters!$B$13*(Parameters!$B$12-L104),Parameters!$B$11)</f>
        <v>5</v>
      </c>
      <c r="Z104">
        <f>IF(M104="G",MIN(L104,Parameters!$B$11),0)</f>
        <v>7.5</v>
      </c>
      <c r="AB104">
        <f t="shared" si="9"/>
        <v>510</v>
      </c>
      <c r="AC104">
        <f t="shared" si="10"/>
        <v>462.5</v>
      </c>
      <c r="AD104">
        <f t="shared" si="8"/>
        <v>47.5</v>
      </c>
    </row>
    <row r="105" spans="2:30">
      <c r="B105" s="3">
        <f>B104+Parameters!$B$3/60</f>
        <v>25.75</v>
      </c>
      <c r="D105">
        <f t="shared" si="7"/>
        <v>5</v>
      </c>
      <c r="E105">
        <f t="shared" si="7"/>
        <v>5</v>
      </c>
      <c r="F105">
        <f t="shared" si="7"/>
        <v>5</v>
      </c>
      <c r="G105">
        <f t="shared" si="7"/>
        <v>5</v>
      </c>
      <c r="H105">
        <f t="shared" si="7"/>
        <v>5</v>
      </c>
      <c r="I105">
        <f t="shared" si="7"/>
        <v>5</v>
      </c>
      <c r="J105">
        <f t="shared" si="11"/>
        <v>5</v>
      </c>
      <c r="K105">
        <f t="shared" si="11"/>
        <v>5</v>
      </c>
      <c r="L105">
        <f t="shared" si="11"/>
        <v>5</v>
      </c>
      <c r="M105" t="str">
        <f>IF(MOD(B105*60,Parameters!$F$3)&gt;=Parameters!$F$4,"G","R")</f>
        <v>G</v>
      </c>
      <c r="Q105">
        <f>IF(B105&lt;30,1200/3600*Parameters!$B$3,0)</f>
        <v>5</v>
      </c>
      <c r="R105">
        <f>MIN(D105,Parameters!$B$13*(Parameters!$B$12-E105),Parameters!$B$11)</f>
        <v>5</v>
      </c>
      <c r="S105">
        <f>MIN(E105,Parameters!$B$13*(Parameters!$B$12-F105),Parameters!$B$11)</f>
        <v>5</v>
      </c>
      <c r="T105">
        <f>MIN(F105,Parameters!$B$13*(Parameters!$B$12-G105),Parameters!$B$11)</f>
        <v>5</v>
      </c>
      <c r="U105">
        <f>MIN(G105,Parameters!$B$13*(Parameters!$B$12-H105),Parameters!$B$11)</f>
        <v>5</v>
      </c>
      <c r="V105">
        <f>MIN(H105,Parameters!$B$13*(Parameters!$B$12-I105),Parameters!$B$11)</f>
        <v>5</v>
      </c>
      <c r="W105">
        <f>MIN(I105,Parameters!$B$13*(Parameters!$B$12-J105),Parameters!$B$11)</f>
        <v>5</v>
      </c>
      <c r="X105">
        <f>MIN(J105,Parameters!$B$13*(Parameters!$B$12-K105),Parameters!$B$11)</f>
        <v>5</v>
      </c>
      <c r="Y105">
        <f>MIN(K105,Parameters!$B$13*(Parameters!$B$12-L105),Parameters!$B$11)</f>
        <v>5</v>
      </c>
      <c r="Z105">
        <f>IF(M105="G",MIN(L105,Parameters!$B$11),0)</f>
        <v>5</v>
      </c>
      <c r="AB105">
        <f t="shared" si="9"/>
        <v>515</v>
      </c>
      <c r="AC105">
        <f t="shared" si="10"/>
        <v>470</v>
      </c>
      <c r="AD105">
        <f t="shared" si="8"/>
        <v>45</v>
      </c>
    </row>
    <row r="106" spans="2:30">
      <c r="B106" s="3">
        <f>B105+Parameters!$B$3/60</f>
        <v>26</v>
      </c>
      <c r="D106">
        <f t="shared" si="7"/>
        <v>5</v>
      </c>
      <c r="E106">
        <f t="shared" si="7"/>
        <v>5</v>
      </c>
      <c r="F106">
        <f t="shared" si="7"/>
        <v>5</v>
      </c>
      <c r="G106">
        <f t="shared" si="7"/>
        <v>5</v>
      </c>
      <c r="H106">
        <f t="shared" si="7"/>
        <v>5</v>
      </c>
      <c r="I106">
        <f t="shared" si="7"/>
        <v>5</v>
      </c>
      <c r="J106">
        <f t="shared" si="11"/>
        <v>5</v>
      </c>
      <c r="K106">
        <f t="shared" si="11"/>
        <v>5</v>
      </c>
      <c r="L106">
        <f t="shared" si="11"/>
        <v>5</v>
      </c>
      <c r="M106" t="str">
        <f>IF(MOD(B106*60,Parameters!$F$3)&gt;=Parameters!$F$4,"G","R")</f>
        <v>R</v>
      </c>
      <c r="Q106">
        <f>IF(B106&lt;30,1200/3600*Parameters!$B$3,0)</f>
        <v>5</v>
      </c>
      <c r="R106">
        <f>MIN(D106,Parameters!$B$13*(Parameters!$B$12-E106),Parameters!$B$11)</f>
        <v>5</v>
      </c>
      <c r="S106">
        <f>MIN(E106,Parameters!$B$13*(Parameters!$B$12-F106),Parameters!$B$11)</f>
        <v>5</v>
      </c>
      <c r="T106">
        <f>MIN(F106,Parameters!$B$13*(Parameters!$B$12-G106),Parameters!$B$11)</f>
        <v>5</v>
      </c>
      <c r="U106">
        <f>MIN(G106,Parameters!$B$13*(Parameters!$B$12-H106),Parameters!$B$11)</f>
        <v>5</v>
      </c>
      <c r="V106">
        <f>MIN(H106,Parameters!$B$13*(Parameters!$B$12-I106),Parameters!$B$11)</f>
        <v>5</v>
      </c>
      <c r="W106">
        <f>MIN(I106,Parameters!$B$13*(Parameters!$B$12-J106),Parameters!$B$11)</f>
        <v>5</v>
      </c>
      <c r="X106">
        <f>MIN(J106,Parameters!$B$13*(Parameters!$B$12-K106),Parameters!$B$11)</f>
        <v>5</v>
      </c>
      <c r="Y106">
        <f>MIN(K106,Parameters!$B$13*(Parameters!$B$12-L106),Parameters!$B$11)</f>
        <v>5</v>
      </c>
      <c r="Z106">
        <f>IF(M106="G",MIN(L106,Parameters!$B$11),0)</f>
        <v>0</v>
      </c>
      <c r="AB106">
        <f t="shared" si="9"/>
        <v>520</v>
      </c>
      <c r="AC106">
        <f t="shared" si="10"/>
        <v>475</v>
      </c>
      <c r="AD106">
        <f t="shared" si="8"/>
        <v>45</v>
      </c>
    </row>
    <row r="107" spans="2:30">
      <c r="B107" s="3">
        <f>B106+Parameters!$B$3/60</f>
        <v>26.25</v>
      </c>
      <c r="D107">
        <f t="shared" si="7"/>
        <v>5</v>
      </c>
      <c r="E107">
        <f t="shared" si="7"/>
        <v>5</v>
      </c>
      <c r="F107">
        <f t="shared" si="7"/>
        <v>5</v>
      </c>
      <c r="G107">
        <f t="shared" si="7"/>
        <v>5</v>
      </c>
      <c r="H107">
        <f t="shared" si="7"/>
        <v>5</v>
      </c>
      <c r="I107">
        <f t="shared" si="7"/>
        <v>5</v>
      </c>
      <c r="J107">
        <f t="shared" si="11"/>
        <v>5</v>
      </c>
      <c r="K107">
        <f t="shared" si="11"/>
        <v>5</v>
      </c>
      <c r="L107">
        <f t="shared" si="11"/>
        <v>10</v>
      </c>
      <c r="M107" t="str">
        <f>IF(MOD(B107*60,Parameters!$F$3)&gt;=Parameters!$F$4,"G","R")</f>
        <v>G</v>
      </c>
      <c r="Q107">
        <f>IF(B107&lt;30,1200/3600*Parameters!$B$3,0)</f>
        <v>5</v>
      </c>
      <c r="R107">
        <f>MIN(D107,Parameters!$B$13*(Parameters!$B$12-E107),Parameters!$B$11)</f>
        <v>5</v>
      </c>
      <c r="S107">
        <f>MIN(E107,Parameters!$B$13*(Parameters!$B$12-F107),Parameters!$B$11)</f>
        <v>5</v>
      </c>
      <c r="T107">
        <f>MIN(F107,Parameters!$B$13*(Parameters!$B$12-G107),Parameters!$B$11)</f>
        <v>5</v>
      </c>
      <c r="U107">
        <f>MIN(G107,Parameters!$B$13*(Parameters!$B$12-H107),Parameters!$B$11)</f>
        <v>5</v>
      </c>
      <c r="V107">
        <f>MIN(H107,Parameters!$B$13*(Parameters!$B$12-I107),Parameters!$B$11)</f>
        <v>5</v>
      </c>
      <c r="W107">
        <f>MIN(I107,Parameters!$B$13*(Parameters!$B$12-J107),Parameters!$B$11)</f>
        <v>5</v>
      </c>
      <c r="X107">
        <f>MIN(J107,Parameters!$B$13*(Parameters!$B$12-K107),Parameters!$B$11)</f>
        <v>5</v>
      </c>
      <c r="Y107">
        <f>MIN(K107,Parameters!$B$13*(Parameters!$B$12-L107),Parameters!$B$11)</f>
        <v>5</v>
      </c>
      <c r="Z107">
        <f>IF(M107="G",MIN(L107,Parameters!$B$11),0)</f>
        <v>7.5</v>
      </c>
      <c r="AB107">
        <f t="shared" si="9"/>
        <v>525</v>
      </c>
      <c r="AC107">
        <f t="shared" si="10"/>
        <v>475</v>
      </c>
      <c r="AD107">
        <f t="shared" si="8"/>
        <v>50</v>
      </c>
    </row>
    <row r="108" spans="2:30">
      <c r="B108" s="3">
        <f>B107+Parameters!$B$3/60</f>
        <v>26.5</v>
      </c>
      <c r="D108">
        <f t="shared" si="7"/>
        <v>5</v>
      </c>
      <c r="E108">
        <f t="shared" si="7"/>
        <v>5</v>
      </c>
      <c r="F108">
        <f t="shared" si="7"/>
        <v>5</v>
      </c>
      <c r="G108">
        <f t="shared" si="7"/>
        <v>5</v>
      </c>
      <c r="H108">
        <f t="shared" si="7"/>
        <v>5</v>
      </c>
      <c r="I108">
        <f t="shared" si="7"/>
        <v>5</v>
      </c>
      <c r="J108">
        <f t="shared" si="11"/>
        <v>5</v>
      </c>
      <c r="K108">
        <f t="shared" si="11"/>
        <v>5</v>
      </c>
      <c r="L108">
        <f t="shared" si="11"/>
        <v>7.5</v>
      </c>
      <c r="M108" t="str">
        <f>IF(MOD(B108*60,Parameters!$F$3)&gt;=Parameters!$F$4,"G","R")</f>
        <v>G</v>
      </c>
      <c r="Q108">
        <f>IF(B108&lt;30,1200/3600*Parameters!$B$3,0)</f>
        <v>5</v>
      </c>
      <c r="R108">
        <f>MIN(D108,Parameters!$B$13*(Parameters!$B$12-E108),Parameters!$B$11)</f>
        <v>5</v>
      </c>
      <c r="S108">
        <f>MIN(E108,Parameters!$B$13*(Parameters!$B$12-F108),Parameters!$B$11)</f>
        <v>5</v>
      </c>
      <c r="T108">
        <f>MIN(F108,Parameters!$B$13*(Parameters!$B$12-G108),Parameters!$B$11)</f>
        <v>5</v>
      </c>
      <c r="U108">
        <f>MIN(G108,Parameters!$B$13*(Parameters!$B$12-H108),Parameters!$B$11)</f>
        <v>5</v>
      </c>
      <c r="V108">
        <f>MIN(H108,Parameters!$B$13*(Parameters!$B$12-I108),Parameters!$B$11)</f>
        <v>5</v>
      </c>
      <c r="W108">
        <f>MIN(I108,Parameters!$B$13*(Parameters!$B$12-J108),Parameters!$B$11)</f>
        <v>5</v>
      </c>
      <c r="X108">
        <f>MIN(J108,Parameters!$B$13*(Parameters!$B$12-K108),Parameters!$B$11)</f>
        <v>5</v>
      </c>
      <c r="Y108">
        <f>MIN(K108,Parameters!$B$13*(Parameters!$B$12-L108),Parameters!$B$11)</f>
        <v>5</v>
      </c>
      <c r="Z108">
        <f>IF(M108="G",MIN(L108,Parameters!$B$11),0)</f>
        <v>7.5</v>
      </c>
      <c r="AB108">
        <f t="shared" si="9"/>
        <v>530</v>
      </c>
      <c r="AC108">
        <f t="shared" si="10"/>
        <v>482.5</v>
      </c>
      <c r="AD108">
        <f t="shared" si="8"/>
        <v>47.5</v>
      </c>
    </row>
    <row r="109" spans="2:30">
      <c r="B109" s="3">
        <f>B108+Parameters!$B$3/60</f>
        <v>26.75</v>
      </c>
      <c r="D109">
        <f t="shared" si="7"/>
        <v>5</v>
      </c>
      <c r="E109">
        <f t="shared" si="7"/>
        <v>5</v>
      </c>
      <c r="F109">
        <f t="shared" si="7"/>
        <v>5</v>
      </c>
      <c r="G109">
        <f t="shared" si="7"/>
        <v>5</v>
      </c>
      <c r="H109">
        <f t="shared" si="7"/>
        <v>5</v>
      </c>
      <c r="I109">
        <f t="shared" si="7"/>
        <v>5</v>
      </c>
      <c r="J109">
        <f t="shared" si="11"/>
        <v>5</v>
      </c>
      <c r="K109">
        <f t="shared" si="11"/>
        <v>5</v>
      </c>
      <c r="L109">
        <f t="shared" si="11"/>
        <v>5</v>
      </c>
      <c r="M109" t="str">
        <f>IF(MOD(B109*60,Parameters!$F$3)&gt;=Parameters!$F$4,"G","R")</f>
        <v>G</v>
      </c>
      <c r="Q109">
        <f>IF(B109&lt;30,1200/3600*Parameters!$B$3,0)</f>
        <v>5</v>
      </c>
      <c r="R109">
        <f>MIN(D109,Parameters!$B$13*(Parameters!$B$12-E109),Parameters!$B$11)</f>
        <v>5</v>
      </c>
      <c r="S109">
        <f>MIN(E109,Parameters!$B$13*(Parameters!$B$12-F109),Parameters!$B$11)</f>
        <v>5</v>
      </c>
      <c r="T109">
        <f>MIN(F109,Parameters!$B$13*(Parameters!$B$12-G109),Parameters!$B$11)</f>
        <v>5</v>
      </c>
      <c r="U109">
        <f>MIN(G109,Parameters!$B$13*(Parameters!$B$12-H109),Parameters!$B$11)</f>
        <v>5</v>
      </c>
      <c r="V109">
        <f>MIN(H109,Parameters!$B$13*(Parameters!$B$12-I109),Parameters!$B$11)</f>
        <v>5</v>
      </c>
      <c r="W109">
        <f>MIN(I109,Parameters!$B$13*(Parameters!$B$12-J109),Parameters!$B$11)</f>
        <v>5</v>
      </c>
      <c r="X109">
        <f>MIN(J109,Parameters!$B$13*(Parameters!$B$12-K109),Parameters!$B$11)</f>
        <v>5</v>
      </c>
      <c r="Y109">
        <f>MIN(K109,Parameters!$B$13*(Parameters!$B$12-L109),Parameters!$B$11)</f>
        <v>5</v>
      </c>
      <c r="Z109">
        <f>IF(M109="G",MIN(L109,Parameters!$B$11),0)</f>
        <v>5</v>
      </c>
      <c r="AB109">
        <f t="shared" si="9"/>
        <v>535</v>
      </c>
      <c r="AC109">
        <f t="shared" si="10"/>
        <v>490</v>
      </c>
      <c r="AD109">
        <f t="shared" si="8"/>
        <v>45</v>
      </c>
    </row>
    <row r="110" spans="2:30">
      <c r="B110" s="3">
        <f>B109+Parameters!$B$3/60</f>
        <v>27</v>
      </c>
      <c r="D110">
        <f t="shared" si="7"/>
        <v>5</v>
      </c>
      <c r="E110">
        <f t="shared" si="7"/>
        <v>5</v>
      </c>
      <c r="F110">
        <f t="shared" si="7"/>
        <v>5</v>
      </c>
      <c r="G110">
        <f t="shared" si="7"/>
        <v>5</v>
      </c>
      <c r="H110">
        <f t="shared" si="7"/>
        <v>5</v>
      </c>
      <c r="I110">
        <f t="shared" si="7"/>
        <v>5</v>
      </c>
      <c r="J110">
        <f t="shared" si="11"/>
        <v>5</v>
      </c>
      <c r="K110">
        <f t="shared" si="11"/>
        <v>5</v>
      </c>
      <c r="L110">
        <f t="shared" si="11"/>
        <v>5</v>
      </c>
      <c r="M110" t="str">
        <f>IF(MOD(B110*60,Parameters!$F$3)&gt;=Parameters!$F$4,"G","R")</f>
        <v>R</v>
      </c>
      <c r="Q110">
        <f>IF(B110&lt;30,1200/3600*Parameters!$B$3,0)</f>
        <v>5</v>
      </c>
      <c r="R110">
        <f>MIN(D110,Parameters!$B$13*(Parameters!$B$12-E110),Parameters!$B$11)</f>
        <v>5</v>
      </c>
      <c r="S110">
        <f>MIN(E110,Parameters!$B$13*(Parameters!$B$12-F110),Parameters!$B$11)</f>
        <v>5</v>
      </c>
      <c r="T110">
        <f>MIN(F110,Parameters!$B$13*(Parameters!$B$12-G110),Parameters!$B$11)</f>
        <v>5</v>
      </c>
      <c r="U110">
        <f>MIN(G110,Parameters!$B$13*(Parameters!$B$12-H110),Parameters!$B$11)</f>
        <v>5</v>
      </c>
      <c r="V110">
        <f>MIN(H110,Parameters!$B$13*(Parameters!$B$12-I110),Parameters!$B$11)</f>
        <v>5</v>
      </c>
      <c r="W110">
        <f>MIN(I110,Parameters!$B$13*(Parameters!$B$12-J110),Parameters!$B$11)</f>
        <v>5</v>
      </c>
      <c r="X110">
        <f>MIN(J110,Parameters!$B$13*(Parameters!$B$12-K110),Parameters!$B$11)</f>
        <v>5</v>
      </c>
      <c r="Y110">
        <f>MIN(K110,Parameters!$B$13*(Parameters!$B$12-L110),Parameters!$B$11)</f>
        <v>5</v>
      </c>
      <c r="Z110">
        <f>IF(M110="G",MIN(L110,Parameters!$B$11),0)</f>
        <v>0</v>
      </c>
      <c r="AB110">
        <f t="shared" si="9"/>
        <v>540</v>
      </c>
      <c r="AC110">
        <f t="shared" si="10"/>
        <v>495</v>
      </c>
      <c r="AD110">
        <f t="shared" si="8"/>
        <v>45</v>
      </c>
    </row>
    <row r="111" spans="2:30">
      <c r="B111" s="3">
        <f>B110+Parameters!$B$3/60</f>
        <v>27.25</v>
      </c>
      <c r="D111">
        <f t="shared" si="7"/>
        <v>5</v>
      </c>
      <c r="E111">
        <f t="shared" si="7"/>
        <v>5</v>
      </c>
      <c r="F111">
        <f t="shared" si="7"/>
        <v>5</v>
      </c>
      <c r="G111">
        <f t="shared" si="7"/>
        <v>5</v>
      </c>
      <c r="H111">
        <f t="shared" si="7"/>
        <v>5</v>
      </c>
      <c r="I111">
        <f t="shared" si="7"/>
        <v>5</v>
      </c>
      <c r="J111">
        <f t="shared" si="11"/>
        <v>5</v>
      </c>
      <c r="K111">
        <f t="shared" si="11"/>
        <v>5</v>
      </c>
      <c r="L111">
        <f t="shared" si="11"/>
        <v>10</v>
      </c>
      <c r="M111" t="str">
        <f>IF(MOD(B111*60,Parameters!$F$3)&gt;=Parameters!$F$4,"G","R")</f>
        <v>G</v>
      </c>
      <c r="Q111">
        <f>IF(B111&lt;30,1200/3600*Parameters!$B$3,0)</f>
        <v>5</v>
      </c>
      <c r="R111">
        <f>MIN(D111,Parameters!$B$13*(Parameters!$B$12-E111),Parameters!$B$11)</f>
        <v>5</v>
      </c>
      <c r="S111">
        <f>MIN(E111,Parameters!$B$13*(Parameters!$B$12-F111),Parameters!$B$11)</f>
        <v>5</v>
      </c>
      <c r="T111">
        <f>MIN(F111,Parameters!$B$13*(Parameters!$B$12-G111),Parameters!$B$11)</f>
        <v>5</v>
      </c>
      <c r="U111">
        <f>MIN(G111,Parameters!$B$13*(Parameters!$B$12-H111),Parameters!$B$11)</f>
        <v>5</v>
      </c>
      <c r="V111">
        <f>MIN(H111,Parameters!$B$13*(Parameters!$B$12-I111),Parameters!$B$11)</f>
        <v>5</v>
      </c>
      <c r="W111">
        <f>MIN(I111,Parameters!$B$13*(Parameters!$B$12-J111),Parameters!$B$11)</f>
        <v>5</v>
      </c>
      <c r="X111">
        <f>MIN(J111,Parameters!$B$13*(Parameters!$B$12-K111),Parameters!$B$11)</f>
        <v>5</v>
      </c>
      <c r="Y111">
        <f>MIN(K111,Parameters!$B$13*(Parameters!$B$12-L111),Parameters!$B$11)</f>
        <v>5</v>
      </c>
      <c r="Z111">
        <f>IF(M111="G",MIN(L111,Parameters!$B$11),0)</f>
        <v>7.5</v>
      </c>
      <c r="AB111">
        <f t="shared" si="9"/>
        <v>545</v>
      </c>
      <c r="AC111">
        <f t="shared" si="10"/>
        <v>495</v>
      </c>
      <c r="AD111">
        <f t="shared" si="8"/>
        <v>50</v>
      </c>
    </row>
    <row r="112" spans="2:30">
      <c r="B112" s="3">
        <f>B111+Parameters!$B$3/60</f>
        <v>27.5</v>
      </c>
      <c r="D112">
        <f t="shared" si="7"/>
        <v>5</v>
      </c>
      <c r="E112">
        <f t="shared" si="7"/>
        <v>5</v>
      </c>
      <c r="F112">
        <f t="shared" si="7"/>
        <v>5</v>
      </c>
      <c r="G112">
        <f t="shared" ref="G112:L175" si="12">G111+T111-U111</f>
        <v>5</v>
      </c>
      <c r="H112">
        <f t="shared" si="12"/>
        <v>5</v>
      </c>
      <c r="I112">
        <f t="shared" si="12"/>
        <v>5</v>
      </c>
      <c r="J112">
        <f t="shared" si="11"/>
        <v>5</v>
      </c>
      <c r="K112">
        <f t="shared" si="11"/>
        <v>5</v>
      </c>
      <c r="L112">
        <f t="shared" si="11"/>
        <v>7.5</v>
      </c>
      <c r="M112" t="str">
        <f>IF(MOD(B112*60,Parameters!$F$3)&gt;=Parameters!$F$4,"G","R")</f>
        <v>G</v>
      </c>
      <c r="Q112">
        <f>IF(B112&lt;30,1200/3600*Parameters!$B$3,0)</f>
        <v>5</v>
      </c>
      <c r="R112">
        <f>MIN(D112,Parameters!$B$13*(Parameters!$B$12-E112),Parameters!$B$11)</f>
        <v>5</v>
      </c>
      <c r="S112">
        <f>MIN(E112,Parameters!$B$13*(Parameters!$B$12-F112),Parameters!$B$11)</f>
        <v>5</v>
      </c>
      <c r="T112">
        <f>MIN(F112,Parameters!$B$13*(Parameters!$B$12-G112),Parameters!$B$11)</f>
        <v>5</v>
      </c>
      <c r="U112">
        <f>MIN(G112,Parameters!$B$13*(Parameters!$B$12-H112),Parameters!$B$11)</f>
        <v>5</v>
      </c>
      <c r="V112">
        <f>MIN(H112,Parameters!$B$13*(Parameters!$B$12-I112),Parameters!$B$11)</f>
        <v>5</v>
      </c>
      <c r="W112">
        <f>MIN(I112,Parameters!$B$13*(Parameters!$B$12-J112),Parameters!$B$11)</f>
        <v>5</v>
      </c>
      <c r="X112">
        <f>MIN(J112,Parameters!$B$13*(Parameters!$B$12-K112),Parameters!$B$11)</f>
        <v>5</v>
      </c>
      <c r="Y112">
        <f>MIN(K112,Parameters!$B$13*(Parameters!$B$12-L112),Parameters!$B$11)</f>
        <v>5</v>
      </c>
      <c r="Z112">
        <f>IF(M112="G",MIN(L112,Parameters!$B$11),0)</f>
        <v>7.5</v>
      </c>
      <c r="AB112">
        <f t="shared" si="9"/>
        <v>550</v>
      </c>
      <c r="AC112">
        <f t="shared" si="10"/>
        <v>502.5</v>
      </c>
      <c r="AD112">
        <f t="shared" si="8"/>
        <v>47.5</v>
      </c>
    </row>
    <row r="113" spans="2:30">
      <c r="B113" s="3">
        <f>B112+Parameters!$B$3/60</f>
        <v>27.75</v>
      </c>
      <c r="D113">
        <f t="shared" ref="D113:I176" si="13">D112+Q112-R112</f>
        <v>5</v>
      </c>
      <c r="E113">
        <f t="shared" si="13"/>
        <v>5</v>
      </c>
      <c r="F113">
        <f t="shared" si="13"/>
        <v>5</v>
      </c>
      <c r="G113">
        <f t="shared" si="12"/>
        <v>5</v>
      </c>
      <c r="H113">
        <f t="shared" si="12"/>
        <v>5</v>
      </c>
      <c r="I113">
        <f t="shared" si="12"/>
        <v>5</v>
      </c>
      <c r="J113">
        <f t="shared" si="11"/>
        <v>5</v>
      </c>
      <c r="K113">
        <f t="shared" si="11"/>
        <v>5</v>
      </c>
      <c r="L113">
        <f t="shared" si="11"/>
        <v>5</v>
      </c>
      <c r="M113" t="str">
        <f>IF(MOD(B113*60,Parameters!$F$3)&gt;=Parameters!$F$4,"G","R")</f>
        <v>G</v>
      </c>
      <c r="Q113">
        <f>IF(B113&lt;30,1200/3600*Parameters!$B$3,0)</f>
        <v>5</v>
      </c>
      <c r="R113">
        <f>MIN(D113,Parameters!$B$13*(Parameters!$B$12-E113),Parameters!$B$11)</f>
        <v>5</v>
      </c>
      <c r="S113">
        <f>MIN(E113,Parameters!$B$13*(Parameters!$B$12-F113),Parameters!$B$11)</f>
        <v>5</v>
      </c>
      <c r="T113">
        <f>MIN(F113,Parameters!$B$13*(Parameters!$B$12-G113),Parameters!$B$11)</f>
        <v>5</v>
      </c>
      <c r="U113">
        <f>MIN(G113,Parameters!$B$13*(Parameters!$B$12-H113),Parameters!$B$11)</f>
        <v>5</v>
      </c>
      <c r="V113">
        <f>MIN(H113,Parameters!$B$13*(Parameters!$B$12-I113),Parameters!$B$11)</f>
        <v>5</v>
      </c>
      <c r="W113">
        <f>MIN(I113,Parameters!$B$13*(Parameters!$B$12-J113),Parameters!$B$11)</f>
        <v>5</v>
      </c>
      <c r="X113">
        <f>MIN(J113,Parameters!$B$13*(Parameters!$B$12-K113),Parameters!$B$11)</f>
        <v>5</v>
      </c>
      <c r="Y113">
        <f>MIN(K113,Parameters!$B$13*(Parameters!$B$12-L113),Parameters!$B$11)</f>
        <v>5</v>
      </c>
      <c r="Z113">
        <f>IF(M113="G",MIN(L113,Parameters!$B$11),0)</f>
        <v>5</v>
      </c>
      <c r="AB113">
        <f t="shared" si="9"/>
        <v>555</v>
      </c>
      <c r="AC113">
        <f t="shared" si="10"/>
        <v>510</v>
      </c>
      <c r="AD113">
        <f t="shared" si="8"/>
        <v>45</v>
      </c>
    </row>
    <row r="114" spans="2:30">
      <c r="B114" s="3">
        <f>B113+Parameters!$B$3/60</f>
        <v>28</v>
      </c>
      <c r="D114">
        <f t="shared" si="13"/>
        <v>5</v>
      </c>
      <c r="E114">
        <f t="shared" si="13"/>
        <v>5</v>
      </c>
      <c r="F114">
        <f t="shared" si="13"/>
        <v>5</v>
      </c>
      <c r="G114">
        <f t="shared" si="12"/>
        <v>5</v>
      </c>
      <c r="H114">
        <f t="shared" si="12"/>
        <v>5</v>
      </c>
      <c r="I114">
        <f t="shared" si="12"/>
        <v>5</v>
      </c>
      <c r="J114">
        <f t="shared" si="11"/>
        <v>5</v>
      </c>
      <c r="K114">
        <f t="shared" si="11"/>
        <v>5</v>
      </c>
      <c r="L114">
        <f t="shared" si="11"/>
        <v>5</v>
      </c>
      <c r="M114" t="str">
        <f>IF(MOD(B114*60,Parameters!$F$3)&gt;=Parameters!$F$4,"G","R")</f>
        <v>R</v>
      </c>
      <c r="Q114">
        <f>IF(B114&lt;30,1200/3600*Parameters!$B$3,0)</f>
        <v>5</v>
      </c>
      <c r="R114">
        <f>MIN(D114,Parameters!$B$13*(Parameters!$B$12-E114),Parameters!$B$11)</f>
        <v>5</v>
      </c>
      <c r="S114">
        <f>MIN(E114,Parameters!$B$13*(Parameters!$B$12-F114),Parameters!$B$11)</f>
        <v>5</v>
      </c>
      <c r="T114">
        <f>MIN(F114,Parameters!$B$13*(Parameters!$B$12-G114),Parameters!$B$11)</f>
        <v>5</v>
      </c>
      <c r="U114">
        <f>MIN(G114,Parameters!$B$13*(Parameters!$B$12-H114),Parameters!$B$11)</f>
        <v>5</v>
      </c>
      <c r="V114">
        <f>MIN(H114,Parameters!$B$13*(Parameters!$B$12-I114),Parameters!$B$11)</f>
        <v>5</v>
      </c>
      <c r="W114">
        <f>MIN(I114,Parameters!$B$13*(Parameters!$B$12-J114),Parameters!$B$11)</f>
        <v>5</v>
      </c>
      <c r="X114">
        <f>MIN(J114,Parameters!$B$13*(Parameters!$B$12-K114),Parameters!$B$11)</f>
        <v>5</v>
      </c>
      <c r="Y114">
        <f>MIN(K114,Parameters!$B$13*(Parameters!$B$12-L114),Parameters!$B$11)</f>
        <v>5</v>
      </c>
      <c r="Z114">
        <f>IF(M114="G",MIN(L114,Parameters!$B$11),0)</f>
        <v>0</v>
      </c>
      <c r="AB114">
        <f t="shared" si="9"/>
        <v>560</v>
      </c>
      <c r="AC114">
        <f t="shared" si="10"/>
        <v>515</v>
      </c>
      <c r="AD114">
        <f t="shared" si="8"/>
        <v>45</v>
      </c>
    </row>
    <row r="115" spans="2:30">
      <c r="B115" s="3">
        <f>B114+Parameters!$B$3/60</f>
        <v>28.25</v>
      </c>
      <c r="D115">
        <f t="shared" si="13"/>
        <v>5</v>
      </c>
      <c r="E115">
        <f t="shared" si="13"/>
        <v>5</v>
      </c>
      <c r="F115">
        <f t="shared" si="13"/>
        <v>5</v>
      </c>
      <c r="G115">
        <f t="shared" si="12"/>
        <v>5</v>
      </c>
      <c r="H115">
        <f t="shared" si="12"/>
        <v>5</v>
      </c>
      <c r="I115">
        <f t="shared" si="12"/>
        <v>5</v>
      </c>
      <c r="J115">
        <f t="shared" si="11"/>
        <v>5</v>
      </c>
      <c r="K115">
        <f t="shared" si="11"/>
        <v>5</v>
      </c>
      <c r="L115">
        <f t="shared" si="11"/>
        <v>10</v>
      </c>
      <c r="M115" t="str">
        <f>IF(MOD(B115*60,Parameters!$F$3)&gt;=Parameters!$F$4,"G","R")</f>
        <v>G</v>
      </c>
      <c r="Q115">
        <f>IF(B115&lt;30,1200/3600*Parameters!$B$3,0)</f>
        <v>5</v>
      </c>
      <c r="R115">
        <f>MIN(D115,Parameters!$B$13*(Parameters!$B$12-E115),Parameters!$B$11)</f>
        <v>5</v>
      </c>
      <c r="S115">
        <f>MIN(E115,Parameters!$B$13*(Parameters!$B$12-F115),Parameters!$B$11)</f>
        <v>5</v>
      </c>
      <c r="T115">
        <f>MIN(F115,Parameters!$B$13*(Parameters!$B$12-G115),Parameters!$B$11)</f>
        <v>5</v>
      </c>
      <c r="U115">
        <f>MIN(G115,Parameters!$B$13*(Parameters!$B$12-H115),Parameters!$B$11)</f>
        <v>5</v>
      </c>
      <c r="V115">
        <f>MIN(H115,Parameters!$B$13*(Parameters!$B$12-I115),Parameters!$B$11)</f>
        <v>5</v>
      </c>
      <c r="W115">
        <f>MIN(I115,Parameters!$B$13*(Parameters!$B$12-J115),Parameters!$B$11)</f>
        <v>5</v>
      </c>
      <c r="X115">
        <f>MIN(J115,Parameters!$B$13*(Parameters!$B$12-K115),Parameters!$B$11)</f>
        <v>5</v>
      </c>
      <c r="Y115">
        <f>MIN(K115,Parameters!$B$13*(Parameters!$B$12-L115),Parameters!$B$11)</f>
        <v>5</v>
      </c>
      <c r="Z115">
        <f>IF(M115="G",MIN(L115,Parameters!$B$11),0)</f>
        <v>7.5</v>
      </c>
      <c r="AB115">
        <f t="shared" si="9"/>
        <v>565</v>
      </c>
      <c r="AC115">
        <f t="shared" si="10"/>
        <v>515</v>
      </c>
      <c r="AD115">
        <f t="shared" si="8"/>
        <v>50</v>
      </c>
    </row>
    <row r="116" spans="2:30">
      <c r="B116" s="3">
        <f>B115+Parameters!$B$3/60</f>
        <v>28.5</v>
      </c>
      <c r="D116">
        <f t="shared" si="13"/>
        <v>5</v>
      </c>
      <c r="E116">
        <f t="shared" si="13"/>
        <v>5</v>
      </c>
      <c r="F116">
        <f t="shared" si="13"/>
        <v>5</v>
      </c>
      <c r="G116">
        <f t="shared" si="12"/>
        <v>5</v>
      </c>
      <c r="H116">
        <f t="shared" si="12"/>
        <v>5</v>
      </c>
      <c r="I116">
        <f t="shared" si="12"/>
        <v>5</v>
      </c>
      <c r="J116">
        <f t="shared" si="11"/>
        <v>5</v>
      </c>
      <c r="K116">
        <f t="shared" si="11"/>
        <v>5</v>
      </c>
      <c r="L116">
        <f t="shared" si="11"/>
        <v>7.5</v>
      </c>
      <c r="M116" t="str">
        <f>IF(MOD(B116*60,Parameters!$F$3)&gt;=Parameters!$F$4,"G","R")</f>
        <v>G</v>
      </c>
      <c r="Q116">
        <f>IF(B116&lt;30,1200/3600*Parameters!$B$3,0)</f>
        <v>5</v>
      </c>
      <c r="R116">
        <f>MIN(D116,Parameters!$B$13*(Parameters!$B$12-E116),Parameters!$B$11)</f>
        <v>5</v>
      </c>
      <c r="S116">
        <f>MIN(E116,Parameters!$B$13*(Parameters!$B$12-F116),Parameters!$B$11)</f>
        <v>5</v>
      </c>
      <c r="T116">
        <f>MIN(F116,Parameters!$B$13*(Parameters!$B$12-G116),Parameters!$B$11)</f>
        <v>5</v>
      </c>
      <c r="U116">
        <f>MIN(G116,Parameters!$B$13*(Parameters!$B$12-H116),Parameters!$B$11)</f>
        <v>5</v>
      </c>
      <c r="V116">
        <f>MIN(H116,Parameters!$B$13*(Parameters!$B$12-I116),Parameters!$B$11)</f>
        <v>5</v>
      </c>
      <c r="W116">
        <f>MIN(I116,Parameters!$B$13*(Parameters!$B$12-J116),Parameters!$B$11)</f>
        <v>5</v>
      </c>
      <c r="X116">
        <f>MIN(J116,Parameters!$B$13*(Parameters!$B$12-K116),Parameters!$B$11)</f>
        <v>5</v>
      </c>
      <c r="Y116">
        <f>MIN(K116,Parameters!$B$13*(Parameters!$B$12-L116),Parameters!$B$11)</f>
        <v>5</v>
      </c>
      <c r="Z116">
        <f>IF(M116="G",MIN(L116,Parameters!$B$11),0)</f>
        <v>7.5</v>
      </c>
      <c r="AB116">
        <f t="shared" si="9"/>
        <v>570</v>
      </c>
      <c r="AC116">
        <f t="shared" si="10"/>
        <v>522.5</v>
      </c>
      <c r="AD116">
        <f t="shared" si="8"/>
        <v>47.5</v>
      </c>
    </row>
    <row r="117" spans="2:30">
      <c r="B117" s="3">
        <f>B116+Parameters!$B$3/60</f>
        <v>28.75</v>
      </c>
      <c r="D117">
        <f t="shared" si="13"/>
        <v>5</v>
      </c>
      <c r="E117">
        <f t="shared" si="13"/>
        <v>5</v>
      </c>
      <c r="F117">
        <f t="shared" si="13"/>
        <v>5</v>
      </c>
      <c r="G117">
        <f t="shared" si="12"/>
        <v>5</v>
      </c>
      <c r="H117">
        <f t="shared" si="12"/>
        <v>5</v>
      </c>
      <c r="I117">
        <f t="shared" si="12"/>
        <v>5</v>
      </c>
      <c r="J117">
        <f t="shared" si="11"/>
        <v>5</v>
      </c>
      <c r="K117">
        <f t="shared" si="11"/>
        <v>5</v>
      </c>
      <c r="L117">
        <f t="shared" si="11"/>
        <v>5</v>
      </c>
      <c r="M117" t="str">
        <f>IF(MOD(B117*60,Parameters!$F$3)&gt;=Parameters!$F$4,"G","R")</f>
        <v>G</v>
      </c>
      <c r="Q117">
        <f>IF(B117&lt;30,1200/3600*Parameters!$B$3,0)</f>
        <v>5</v>
      </c>
      <c r="R117">
        <f>MIN(D117,Parameters!$B$13*(Parameters!$B$12-E117),Parameters!$B$11)</f>
        <v>5</v>
      </c>
      <c r="S117">
        <f>MIN(E117,Parameters!$B$13*(Parameters!$B$12-F117),Parameters!$B$11)</f>
        <v>5</v>
      </c>
      <c r="T117">
        <f>MIN(F117,Parameters!$B$13*(Parameters!$B$12-G117),Parameters!$B$11)</f>
        <v>5</v>
      </c>
      <c r="U117">
        <f>MIN(G117,Parameters!$B$13*(Parameters!$B$12-H117),Parameters!$B$11)</f>
        <v>5</v>
      </c>
      <c r="V117">
        <f>MIN(H117,Parameters!$B$13*(Parameters!$B$12-I117),Parameters!$B$11)</f>
        <v>5</v>
      </c>
      <c r="W117">
        <f>MIN(I117,Parameters!$B$13*(Parameters!$B$12-J117),Parameters!$B$11)</f>
        <v>5</v>
      </c>
      <c r="X117">
        <f>MIN(J117,Parameters!$B$13*(Parameters!$B$12-K117),Parameters!$B$11)</f>
        <v>5</v>
      </c>
      <c r="Y117">
        <f>MIN(K117,Parameters!$B$13*(Parameters!$B$12-L117),Parameters!$B$11)</f>
        <v>5</v>
      </c>
      <c r="Z117">
        <f>IF(M117="G",MIN(L117,Parameters!$B$11),0)</f>
        <v>5</v>
      </c>
      <c r="AB117">
        <f t="shared" si="9"/>
        <v>575</v>
      </c>
      <c r="AC117">
        <f t="shared" si="10"/>
        <v>530</v>
      </c>
      <c r="AD117">
        <f t="shared" si="8"/>
        <v>45</v>
      </c>
    </row>
    <row r="118" spans="2:30">
      <c r="B118" s="3">
        <f>B117+Parameters!$B$3/60</f>
        <v>29</v>
      </c>
      <c r="D118">
        <f t="shared" si="13"/>
        <v>5</v>
      </c>
      <c r="E118">
        <f t="shared" si="13"/>
        <v>5</v>
      </c>
      <c r="F118">
        <f t="shared" si="13"/>
        <v>5</v>
      </c>
      <c r="G118">
        <f t="shared" si="12"/>
        <v>5</v>
      </c>
      <c r="H118">
        <f t="shared" si="12"/>
        <v>5</v>
      </c>
      <c r="I118">
        <f t="shared" si="12"/>
        <v>5</v>
      </c>
      <c r="J118">
        <f t="shared" si="11"/>
        <v>5</v>
      </c>
      <c r="K118">
        <f t="shared" si="11"/>
        <v>5</v>
      </c>
      <c r="L118">
        <f t="shared" si="11"/>
        <v>5</v>
      </c>
      <c r="M118" t="str">
        <f>IF(MOD(B118*60,Parameters!$F$3)&gt;=Parameters!$F$4,"G","R")</f>
        <v>R</v>
      </c>
      <c r="Q118">
        <f>IF(B118&lt;30,1200/3600*Parameters!$B$3,0)</f>
        <v>5</v>
      </c>
      <c r="R118">
        <f>MIN(D118,Parameters!$B$13*(Parameters!$B$12-E118),Parameters!$B$11)</f>
        <v>5</v>
      </c>
      <c r="S118">
        <f>MIN(E118,Parameters!$B$13*(Parameters!$B$12-F118),Parameters!$B$11)</f>
        <v>5</v>
      </c>
      <c r="T118">
        <f>MIN(F118,Parameters!$B$13*(Parameters!$B$12-G118),Parameters!$B$11)</f>
        <v>5</v>
      </c>
      <c r="U118">
        <f>MIN(G118,Parameters!$B$13*(Parameters!$B$12-H118),Parameters!$B$11)</f>
        <v>5</v>
      </c>
      <c r="V118">
        <f>MIN(H118,Parameters!$B$13*(Parameters!$B$12-I118),Parameters!$B$11)</f>
        <v>5</v>
      </c>
      <c r="W118">
        <f>MIN(I118,Parameters!$B$13*(Parameters!$B$12-J118),Parameters!$B$11)</f>
        <v>5</v>
      </c>
      <c r="X118">
        <f>MIN(J118,Parameters!$B$13*(Parameters!$B$12-K118),Parameters!$B$11)</f>
        <v>5</v>
      </c>
      <c r="Y118">
        <f>MIN(K118,Parameters!$B$13*(Parameters!$B$12-L118),Parameters!$B$11)</f>
        <v>5</v>
      </c>
      <c r="Z118">
        <f>IF(M118="G",MIN(L118,Parameters!$B$11),0)</f>
        <v>0</v>
      </c>
      <c r="AB118">
        <f t="shared" si="9"/>
        <v>580</v>
      </c>
      <c r="AC118">
        <f t="shared" si="10"/>
        <v>535</v>
      </c>
      <c r="AD118">
        <f t="shared" si="8"/>
        <v>45</v>
      </c>
    </row>
    <row r="119" spans="2:30">
      <c r="B119" s="3">
        <f>B118+Parameters!$B$3/60</f>
        <v>29.25</v>
      </c>
      <c r="D119">
        <f t="shared" si="13"/>
        <v>5</v>
      </c>
      <c r="E119">
        <f t="shared" si="13"/>
        <v>5</v>
      </c>
      <c r="F119">
        <f t="shared" si="13"/>
        <v>5</v>
      </c>
      <c r="G119">
        <f t="shared" si="12"/>
        <v>5</v>
      </c>
      <c r="H119">
        <f t="shared" si="12"/>
        <v>5</v>
      </c>
      <c r="I119">
        <f t="shared" si="12"/>
        <v>5</v>
      </c>
      <c r="J119">
        <f t="shared" si="11"/>
        <v>5</v>
      </c>
      <c r="K119">
        <f t="shared" si="11"/>
        <v>5</v>
      </c>
      <c r="L119">
        <f t="shared" si="11"/>
        <v>10</v>
      </c>
      <c r="M119" t="str">
        <f>IF(MOD(B119*60,Parameters!$F$3)&gt;=Parameters!$F$4,"G","R")</f>
        <v>G</v>
      </c>
      <c r="Q119">
        <f>IF(B119&lt;30,1200/3600*Parameters!$B$3,0)</f>
        <v>5</v>
      </c>
      <c r="R119">
        <f>MIN(D119,Parameters!$B$13*(Parameters!$B$12-E119),Parameters!$B$11)</f>
        <v>5</v>
      </c>
      <c r="S119">
        <f>MIN(E119,Parameters!$B$13*(Parameters!$B$12-F119),Parameters!$B$11)</f>
        <v>5</v>
      </c>
      <c r="T119">
        <f>MIN(F119,Parameters!$B$13*(Parameters!$B$12-G119),Parameters!$B$11)</f>
        <v>5</v>
      </c>
      <c r="U119">
        <f>MIN(G119,Parameters!$B$13*(Parameters!$B$12-H119),Parameters!$B$11)</f>
        <v>5</v>
      </c>
      <c r="V119">
        <f>MIN(H119,Parameters!$B$13*(Parameters!$B$12-I119),Parameters!$B$11)</f>
        <v>5</v>
      </c>
      <c r="W119">
        <f>MIN(I119,Parameters!$B$13*(Parameters!$B$12-J119),Parameters!$B$11)</f>
        <v>5</v>
      </c>
      <c r="X119">
        <f>MIN(J119,Parameters!$B$13*(Parameters!$B$12-K119),Parameters!$B$11)</f>
        <v>5</v>
      </c>
      <c r="Y119">
        <f>MIN(K119,Parameters!$B$13*(Parameters!$B$12-L119),Parameters!$B$11)</f>
        <v>5</v>
      </c>
      <c r="Z119">
        <f>IF(M119="G",MIN(L119,Parameters!$B$11),0)</f>
        <v>7.5</v>
      </c>
      <c r="AB119">
        <f t="shared" si="9"/>
        <v>585</v>
      </c>
      <c r="AC119">
        <f t="shared" si="10"/>
        <v>535</v>
      </c>
      <c r="AD119">
        <f t="shared" si="8"/>
        <v>50</v>
      </c>
    </row>
    <row r="120" spans="2:30">
      <c r="B120" s="3">
        <f>B119+Parameters!$B$3/60</f>
        <v>29.5</v>
      </c>
      <c r="D120">
        <f t="shared" si="13"/>
        <v>5</v>
      </c>
      <c r="E120">
        <f t="shared" si="13"/>
        <v>5</v>
      </c>
      <c r="F120">
        <f t="shared" si="13"/>
        <v>5</v>
      </c>
      <c r="G120">
        <f t="shared" si="12"/>
        <v>5</v>
      </c>
      <c r="H120">
        <f t="shared" si="12"/>
        <v>5</v>
      </c>
      <c r="I120">
        <f t="shared" si="12"/>
        <v>5</v>
      </c>
      <c r="J120">
        <f t="shared" si="11"/>
        <v>5</v>
      </c>
      <c r="K120">
        <f t="shared" si="11"/>
        <v>5</v>
      </c>
      <c r="L120">
        <f t="shared" si="11"/>
        <v>7.5</v>
      </c>
      <c r="M120" t="str">
        <f>IF(MOD(B120*60,Parameters!$F$3)&gt;=Parameters!$F$4,"G","R")</f>
        <v>G</v>
      </c>
      <c r="Q120">
        <f>IF(B120&lt;30,1200/3600*Parameters!$B$3,0)</f>
        <v>5</v>
      </c>
      <c r="R120">
        <f>MIN(D120,Parameters!$B$13*(Parameters!$B$12-E120),Parameters!$B$11)</f>
        <v>5</v>
      </c>
      <c r="S120">
        <f>MIN(E120,Parameters!$B$13*(Parameters!$B$12-F120),Parameters!$B$11)</f>
        <v>5</v>
      </c>
      <c r="T120">
        <f>MIN(F120,Parameters!$B$13*(Parameters!$B$12-G120),Parameters!$B$11)</f>
        <v>5</v>
      </c>
      <c r="U120">
        <f>MIN(G120,Parameters!$B$13*(Parameters!$B$12-H120),Parameters!$B$11)</f>
        <v>5</v>
      </c>
      <c r="V120">
        <f>MIN(H120,Parameters!$B$13*(Parameters!$B$12-I120),Parameters!$B$11)</f>
        <v>5</v>
      </c>
      <c r="W120">
        <f>MIN(I120,Parameters!$B$13*(Parameters!$B$12-J120),Parameters!$B$11)</f>
        <v>5</v>
      </c>
      <c r="X120">
        <f>MIN(J120,Parameters!$B$13*(Parameters!$B$12-K120),Parameters!$B$11)</f>
        <v>5</v>
      </c>
      <c r="Y120">
        <f>MIN(K120,Parameters!$B$13*(Parameters!$B$12-L120),Parameters!$B$11)</f>
        <v>5</v>
      </c>
      <c r="Z120">
        <f>IF(M120="G",MIN(L120,Parameters!$B$11),0)</f>
        <v>7.5</v>
      </c>
      <c r="AB120">
        <f t="shared" si="9"/>
        <v>590</v>
      </c>
      <c r="AC120">
        <f t="shared" si="10"/>
        <v>542.5</v>
      </c>
      <c r="AD120">
        <f t="shared" si="8"/>
        <v>47.5</v>
      </c>
    </row>
    <row r="121" spans="2:30">
      <c r="B121" s="3">
        <f>B120+Parameters!$B$3/60</f>
        <v>29.75</v>
      </c>
      <c r="D121">
        <f t="shared" si="13"/>
        <v>5</v>
      </c>
      <c r="E121">
        <f t="shared" si="13"/>
        <v>5</v>
      </c>
      <c r="F121">
        <f t="shared" si="13"/>
        <v>5</v>
      </c>
      <c r="G121">
        <f t="shared" si="12"/>
        <v>5</v>
      </c>
      <c r="H121">
        <f t="shared" si="12"/>
        <v>5</v>
      </c>
      <c r="I121">
        <f t="shared" si="12"/>
        <v>5</v>
      </c>
      <c r="J121">
        <f t="shared" si="11"/>
        <v>5</v>
      </c>
      <c r="K121">
        <f t="shared" si="11"/>
        <v>5</v>
      </c>
      <c r="L121">
        <f t="shared" si="11"/>
        <v>5</v>
      </c>
      <c r="M121" t="str">
        <f>IF(MOD(B121*60,Parameters!$F$3)&gt;=Parameters!$F$4,"G","R")</f>
        <v>G</v>
      </c>
      <c r="Q121">
        <f>IF(B121&lt;30,1200/3600*Parameters!$B$3,0)</f>
        <v>5</v>
      </c>
      <c r="R121">
        <f>MIN(D121,Parameters!$B$13*(Parameters!$B$12-E121),Parameters!$B$11)</f>
        <v>5</v>
      </c>
      <c r="S121">
        <f>MIN(E121,Parameters!$B$13*(Parameters!$B$12-F121),Parameters!$B$11)</f>
        <v>5</v>
      </c>
      <c r="T121">
        <f>MIN(F121,Parameters!$B$13*(Parameters!$B$12-G121),Parameters!$B$11)</f>
        <v>5</v>
      </c>
      <c r="U121">
        <f>MIN(G121,Parameters!$B$13*(Parameters!$B$12-H121),Parameters!$B$11)</f>
        <v>5</v>
      </c>
      <c r="V121">
        <f>MIN(H121,Parameters!$B$13*(Parameters!$B$12-I121),Parameters!$B$11)</f>
        <v>5</v>
      </c>
      <c r="W121">
        <f>MIN(I121,Parameters!$B$13*(Parameters!$B$12-J121),Parameters!$B$11)</f>
        <v>5</v>
      </c>
      <c r="X121">
        <f>MIN(J121,Parameters!$B$13*(Parameters!$B$12-K121),Parameters!$B$11)</f>
        <v>5</v>
      </c>
      <c r="Y121">
        <f>MIN(K121,Parameters!$B$13*(Parameters!$B$12-L121),Parameters!$B$11)</f>
        <v>5</v>
      </c>
      <c r="Z121">
        <f>IF(M121="G",MIN(L121,Parameters!$B$11),0)</f>
        <v>5</v>
      </c>
      <c r="AB121">
        <f t="shared" si="9"/>
        <v>595</v>
      </c>
      <c r="AC121">
        <f t="shared" si="10"/>
        <v>550</v>
      </c>
      <c r="AD121">
        <f t="shared" si="8"/>
        <v>45</v>
      </c>
    </row>
    <row r="122" spans="2:30">
      <c r="B122" s="3">
        <f>B121+Parameters!$B$3/60</f>
        <v>30</v>
      </c>
      <c r="D122">
        <f t="shared" si="13"/>
        <v>5</v>
      </c>
      <c r="E122">
        <f t="shared" si="13"/>
        <v>5</v>
      </c>
      <c r="F122">
        <f t="shared" si="13"/>
        <v>5</v>
      </c>
      <c r="G122">
        <f t="shared" si="12"/>
        <v>5</v>
      </c>
      <c r="H122">
        <f t="shared" si="12"/>
        <v>5</v>
      </c>
      <c r="I122">
        <f t="shared" si="12"/>
        <v>5</v>
      </c>
      <c r="J122">
        <f t="shared" si="11"/>
        <v>5</v>
      </c>
      <c r="K122">
        <f t="shared" si="11"/>
        <v>5</v>
      </c>
      <c r="L122">
        <f t="shared" si="11"/>
        <v>5</v>
      </c>
      <c r="M122" t="str">
        <f>IF(MOD(B122*60,Parameters!$F$3)&gt;=Parameters!$F$4,"G","R")</f>
        <v>R</v>
      </c>
      <c r="Q122">
        <f>IF(B122&lt;30,1200/3600*Parameters!$B$3,0)</f>
        <v>0</v>
      </c>
      <c r="R122">
        <f>MIN(D122,Parameters!$B$13*(Parameters!$B$12-E122),Parameters!$B$11)</f>
        <v>5</v>
      </c>
      <c r="S122">
        <f>MIN(E122,Parameters!$B$13*(Parameters!$B$12-F122),Parameters!$B$11)</f>
        <v>5</v>
      </c>
      <c r="T122">
        <f>MIN(F122,Parameters!$B$13*(Parameters!$B$12-G122),Parameters!$B$11)</f>
        <v>5</v>
      </c>
      <c r="U122">
        <f>MIN(G122,Parameters!$B$13*(Parameters!$B$12-H122),Parameters!$B$11)</f>
        <v>5</v>
      </c>
      <c r="V122">
        <f>MIN(H122,Parameters!$B$13*(Parameters!$B$12-I122),Parameters!$B$11)</f>
        <v>5</v>
      </c>
      <c r="W122">
        <f>MIN(I122,Parameters!$B$13*(Parameters!$B$12-J122),Parameters!$B$11)</f>
        <v>5</v>
      </c>
      <c r="X122">
        <f>MIN(J122,Parameters!$B$13*(Parameters!$B$12-K122),Parameters!$B$11)</f>
        <v>5</v>
      </c>
      <c r="Y122">
        <f>MIN(K122,Parameters!$B$13*(Parameters!$B$12-L122),Parameters!$B$11)</f>
        <v>5</v>
      </c>
      <c r="Z122">
        <f>IF(M122="G",MIN(L122,Parameters!$B$11),0)</f>
        <v>0</v>
      </c>
      <c r="AB122">
        <f t="shared" si="9"/>
        <v>600</v>
      </c>
      <c r="AC122">
        <f t="shared" si="10"/>
        <v>555</v>
      </c>
      <c r="AD122">
        <f t="shared" si="8"/>
        <v>45</v>
      </c>
    </row>
    <row r="123" spans="2:30">
      <c r="B123" s="3">
        <f>B122+Parameters!$B$3/60</f>
        <v>30.25</v>
      </c>
      <c r="D123">
        <f t="shared" si="13"/>
        <v>0</v>
      </c>
      <c r="E123">
        <f t="shared" si="13"/>
        <v>5</v>
      </c>
      <c r="F123">
        <f t="shared" si="13"/>
        <v>5</v>
      </c>
      <c r="G123">
        <f t="shared" si="12"/>
        <v>5</v>
      </c>
      <c r="H123">
        <f t="shared" si="12"/>
        <v>5</v>
      </c>
      <c r="I123">
        <f t="shared" si="12"/>
        <v>5</v>
      </c>
      <c r="J123">
        <f t="shared" si="11"/>
        <v>5</v>
      </c>
      <c r="K123">
        <f t="shared" si="11"/>
        <v>5</v>
      </c>
      <c r="L123">
        <f t="shared" si="11"/>
        <v>10</v>
      </c>
      <c r="M123" t="str">
        <f>IF(MOD(B123*60,Parameters!$F$3)&gt;=Parameters!$F$4,"G","R")</f>
        <v>G</v>
      </c>
      <c r="Q123">
        <f>IF(B123&lt;30,1200/3600*Parameters!$B$3,0)</f>
        <v>0</v>
      </c>
      <c r="R123">
        <f>MIN(D123,Parameters!$B$13*(Parameters!$B$12-E123),Parameters!$B$11)</f>
        <v>0</v>
      </c>
      <c r="S123">
        <f>MIN(E123,Parameters!$B$13*(Parameters!$B$12-F123),Parameters!$B$11)</f>
        <v>5</v>
      </c>
      <c r="T123">
        <f>MIN(F123,Parameters!$B$13*(Parameters!$B$12-G123),Parameters!$B$11)</f>
        <v>5</v>
      </c>
      <c r="U123">
        <f>MIN(G123,Parameters!$B$13*(Parameters!$B$12-H123),Parameters!$B$11)</f>
        <v>5</v>
      </c>
      <c r="V123">
        <f>MIN(H123,Parameters!$B$13*(Parameters!$B$12-I123),Parameters!$B$11)</f>
        <v>5</v>
      </c>
      <c r="W123">
        <f>MIN(I123,Parameters!$B$13*(Parameters!$B$12-J123),Parameters!$B$11)</f>
        <v>5</v>
      </c>
      <c r="X123">
        <f>MIN(J123,Parameters!$B$13*(Parameters!$B$12-K123),Parameters!$B$11)</f>
        <v>5</v>
      </c>
      <c r="Y123">
        <f>MIN(K123,Parameters!$B$13*(Parameters!$B$12-L123),Parameters!$B$11)</f>
        <v>5</v>
      </c>
      <c r="Z123">
        <f>IF(M123="G",MIN(L123,Parameters!$B$11),0)</f>
        <v>7.5</v>
      </c>
      <c r="AB123">
        <f t="shared" si="9"/>
        <v>600</v>
      </c>
      <c r="AC123">
        <f t="shared" si="10"/>
        <v>555</v>
      </c>
      <c r="AD123">
        <f t="shared" si="8"/>
        <v>45</v>
      </c>
    </row>
    <row r="124" spans="2:30">
      <c r="B124" s="3">
        <f>B123+Parameters!$B$3/60</f>
        <v>30.5</v>
      </c>
      <c r="D124">
        <f t="shared" si="13"/>
        <v>0</v>
      </c>
      <c r="E124">
        <f t="shared" si="13"/>
        <v>0</v>
      </c>
      <c r="F124">
        <f t="shared" si="13"/>
        <v>5</v>
      </c>
      <c r="G124">
        <f t="shared" si="12"/>
        <v>5</v>
      </c>
      <c r="H124">
        <f t="shared" si="12"/>
        <v>5</v>
      </c>
      <c r="I124">
        <f t="shared" si="12"/>
        <v>5</v>
      </c>
      <c r="J124">
        <f t="shared" si="11"/>
        <v>5</v>
      </c>
      <c r="K124">
        <f t="shared" si="11"/>
        <v>5</v>
      </c>
      <c r="L124">
        <f t="shared" si="11"/>
        <v>7.5</v>
      </c>
      <c r="M124" t="str">
        <f>IF(MOD(B124*60,Parameters!$F$3)&gt;=Parameters!$F$4,"G","R")</f>
        <v>G</v>
      </c>
      <c r="Q124">
        <f>IF(B124&lt;30,1200/3600*Parameters!$B$3,0)</f>
        <v>0</v>
      </c>
      <c r="R124">
        <f>MIN(D124,Parameters!$B$13*(Parameters!$B$12-E124),Parameters!$B$11)</f>
        <v>0</v>
      </c>
      <c r="S124">
        <f>MIN(E124,Parameters!$B$13*(Parameters!$B$12-F124),Parameters!$B$11)</f>
        <v>0</v>
      </c>
      <c r="T124">
        <f>MIN(F124,Parameters!$B$13*(Parameters!$B$12-G124),Parameters!$B$11)</f>
        <v>5</v>
      </c>
      <c r="U124">
        <f>MIN(G124,Parameters!$B$13*(Parameters!$B$12-H124),Parameters!$B$11)</f>
        <v>5</v>
      </c>
      <c r="V124">
        <f>MIN(H124,Parameters!$B$13*(Parameters!$B$12-I124),Parameters!$B$11)</f>
        <v>5</v>
      </c>
      <c r="W124">
        <f>MIN(I124,Parameters!$B$13*(Parameters!$B$12-J124),Parameters!$B$11)</f>
        <v>5</v>
      </c>
      <c r="X124">
        <f>MIN(J124,Parameters!$B$13*(Parameters!$B$12-K124),Parameters!$B$11)</f>
        <v>5</v>
      </c>
      <c r="Y124">
        <f>MIN(K124,Parameters!$B$13*(Parameters!$B$12-L124),Parameters!$B$11)</f>
        <v>5</v>
      </c>
      <c r="Z124">
        <f>IF(M124="G",MIN(L124,Parameters!$B$11),0)</f>
        <v>7.5</v>
      </c>
      <c r="AB124">
        <f t="shared" si="9"/>
        <v>600</v>
      </c>
      <c r="AC124">
        <f t="shared" si="10"/>
        <v>562.5</v>
      </c>
      <c r="AD124">
        <f t="shared" si="8"/>
        <v>37.5</v>
      </c>
    </row>
    <row r="125" spans="2:30">
      <c r="B125" s="3">
        <f>B124+Parameters!$B$3/60</f>
        <v>30.75</v>
      </c>
      <c r="D125">
        <f t="shared" si="13"/>
        <v>0</v>
      </c>
      <c r="E125">
        <f t="shared" si="13"/>
        <v>0</v>
      </c>
      <c r="F125">
        <f t="shared" si="13"/>
        <v>0</v>
      </c>
      <c r="G125">
        <f t="shared" si="12"/>
        <v>5</v>
      </c>
      <c r="H125">
        <f t="shared" si="12"/>
        <v>5</v>
      </c>
      <c r="I125">
        <f t="shared" si="12"/>
        <v>5</v>
      </c>
      <c r="J125">
        <f t="shared" si="11"/>
        <v>5</v>
      </c>
      <c r="K125">
        <f t="shared" si="11"/>
        <v>5</v>
      </c>
      <c r="L125">
        <f t="shared" si="11"/>
        <v>5</v>
      </c>
      <c r="M125" t="str">
        <f>IF(MOD(B125*60,Parameters!$F$3)&gt;=Parameters!$F$4,"G","R")</f>
        <v>G</v>
      </c>
      <c r="Q125">
        <f>IF(B125&lt;30,1200/3600*Parameters!$B$3,0)</f>
        <v>0</v>
      </c>
      <c r="R125">
        <f>MIN(D125,Parameters!$B$13*(Parameters!$B$12-E125),Parameters!$B$11)</f>
        <v>0</v>
      </c>
      <c r="S125">
        <f>MIN(E125,Parameters!$B$13*(Parameters!$B$12-F125),Parameters!$B$11)</f>
        <v>0</v>
      </c>
      <c r="T125">
        <f>MIN(F125,Parameters!$B$13*(Parameters!$B$12-G125),Parameters!$B$11)</f>
        <v>0</v>
      </c>
      <c r="U125">
        <f>MIN(G125,Parameters!$B$13*(Parameters!$B$12-H125),Parameters!$B$11)</f>
        <v>5</v>
      </c>
      <c r="V125">
        <f>MIN(H125,Parameters!$B$13*(Parameters!$B$12-I125),Parameters!$B$11)</f>
        <v>5</v>
      </c>
      <c r="W125">
        <f>MIN(I125,Parameters!$B$13*(Parameters!$B$12-J125),Parameters!$B$11)</f>
        <v>5</v>
      </c>
      <c r="X125">
        <f>MIN(J125,Parameters!$B$13*(Parameters!$B$12-K125),Parameters!$B$11)</f>
        <v>5</v>
      </c>
      <c r="Y125">
        <f>MIN(K125,Parameters!$B$13*(Parameters!$B$12-L125),Parameters!$B$11)</f>
        <v>5</v>
      </c>
      <c r="Z125">
        <f>IF(M125="G",MIN(L125,Parameters!$B$11),0)</f>
        <v>5</v>
      </c>
      <c r="AB125">
        <f t="shared" si="9"/>
        <v>600</v>
      </c>
      <c r="AC125">
        <f t="shared" si="10"/>
        <v>570</v>
      </c>
      <c r="AD125">
        <f t="shared" si="8"/>
        <v>30</v>
      </c>
    </row>
    <row r="126" spans="2:30">
      <c r="B126" s="3">
        <f>B125+Parameters!$B$3/60</f>
        <v>31</v>
      </c>
      <c r="D126">
        <f t="shared" si="13"/>
        <v>0</v>
      </c>
      <c r="E126">
        <f t="shared" si="13"/>
        <v>0</v>
      </c>
      <c r="F126">
        <f t="shared" si="13"/>
        <v>0</v>
      </c>
      <c r="G126">
        <f t="shared" si="12"/>
        <v>0</v>
      </c>
      <c r="H126">
        <f t="shared" si="12"/>
        <v>5</v>
      </c>
      <c r="I126">
        <f t="shared" si="12"/>
        <v>5</v>
      </c>
      <c r="J126">
        <f t="shared" si="11"/>
        <v>5</v>
      </c>
      <c r="K126">
        <f t="shared" si="11"/>
        <v>5</v>
      </c>
      <c r="L126">
        <f t="shared" si="11"/>
        <v>5</v>
      </c>
      <c r="M126" t="str">
        <f>IF(MOD(B126*60,Parameters!$F$3)&gt;=Parameters!$F$4,"G","R")</f>
        <v>R</v>
      </c>
      <c r="Q126">
        <f>IF(B126&lt;30,1200/3600*Parameters!$B$3,0)</f>
        <v>0</v>
      </c>
      <c r="R126">
        <f>MIN(D126,Parameters!$B$13*(Parameters!$B$12-E126),Parameters!$B$11)</f>
        <v>0</v>
      </c>
      <c r="S126">
        <f>MIN(E126,Parameters!$B$13*(Parameters!$B$12-F126),Parameters!$B$11)</f>
        <v>0</v>
      </c>
      <c r="T126">
        <f>MIN(F126,Parameters!$B$13*(Parameters!$B$12-G126),Parameters!$B$11)</f>
        <v>0</v>
      </c>
      <c r="U126">
        <f>MIN(G126,Parameters!$B$13*(Parameters!$B$12-H126),Parameters!$B$11)</f>
        <v>0</v>
      </c>
      <c r="V126">
        <f>MIN(H126,Parameters!$B$13*(Parameters!$B$12-I126),Parameters!$B$11)</f>
        <v>5</v>
      </c>
      <c r="W126">
        <f>MIN(I126,Parameters!$B$13*(Parameters!$B$12-J126),Parameters!$B$11)</f>
        <v>5</v>
      </c>
      <c r="X126">
        <f>MIN(J126,Parameters!$B$13*(Parameters!$B$12-K126),Parameters!$B$11)</f>
        <v>5</v>
      </c>
      <c r="Y126">
        <f>MIN(K126,Parameters!$B$13*(Parameters!$B$12-L126),Parameters!$B$11)</f>
        <v>5</v>
      </c>
      <c r="Z126">
        <f>IF(M126="G",MIN(L126,Parameters!$B$11),0)</f>
        <v>0</v>
      </c>
      <c r="AB126">
        <f t="shared" si="9"/>
        <v>600</v>
      </c>
      <c r="AC126">
        <f t="shared" si="10"/>
        <v>575</v>
      </c>
      <c r="AD126">
        <f t="shared" si="8"/>
        <v>25</v>
      </c>
    </row>
    <row r="127" spans="2:30">
      <c r="B127" s="3">
        <f>B126+Parameters!$B$3/60</f>
        <v>31.25</v>
      </c>
      <c r="D127">
        <f t="shared" si="13"/>
        <v>0</v>
      </c>
      <c r="E127">
        <f t="shared" si="13"/>
        <v>0</v>
      </c>
      <c r="F127">
        <f t="shared" si="13"/>
        <v>0</v>
      </c>
      <c r="G127">
        <f t="shared" si="12"/>
        <v>0</v>
      </c>
      <c r="H127">
        <f t="shared" si="12"/>
        <v>0</v>
      </c>
      <c r="I127">
        <f t="shared" si="12"/>
        <v>5</v>
      </c>
      <c r="J127">
        <f t="shared" si="11"/>
        <v>5</v>
      </c>
      <c r="K127">
        <f t="shared" si="11"/>
        <v>5</v>
      </c>
      <c r="L127">
        <f t="shared" si="11"/>
        <v>10</v>
      </c>
      <c r="M127" t="str">
        <f>IF(MOD(B127*60,Parameters!$F$3)&gt;=Parameters!$F$4,"G","R")</f>
        <v>G</v>
      </c>
      <c r="Q127">
        <f>IF(B127&lt;30,1200/3600*Parameters!$B$3,0)</f>
        <v>0</v>
      </c>
      <c r="R127">
        <f>MIN(D127,Parameters!$B$13*(Parameters!$B$12-E127),Parameters!$B$11)</f>
        <v>0</v>
      </c>
      <c r="S127">
        <f>MIN(E127,Parameters!$B$13*(Parameters!$B$12-F127),Parameters!$B$11)</f>
        <v>0</v>
      </c>
      <c r="T127">
        <f>MIN(F127,Parameters!$B$13*(Parameters!$B$12-G127),Parameters!$B$11)</f>
        <v>0</v>
      </c>
      <c r="U127">
        <f>MIN(G127,Parameters!$B$13*(Parameters!$B$12-H127),Parameters!$B$11)</f>
        <v>0</v>
      </c>
      <c r="V127">
        <f>MIN(H127,Parameters!$B$13*(Parameters!$B$12-I127),Parameters!$B$11)</f>
        <v>0</v>
      </c>
      <c r="W127">
        <f>MIN(I127,Parameters!$B$13*(Parameters!$B$12-J127),Parameters!$B$11)</f>
        <v>5</v>
      </c>
      <c r="X127">
        <f>MIN(J127,Parameters!$B$13*(Parameters!$B$12-K127),Parameters!$B$11)</f>
        <v>5</v>
      </c>
      <c r="Y127">
        <f>MIN(K127,Parameters!$B$13*(Parameters!$B$12-L127),Parameters!$B$11)</f>
        <v>5</v>
      </c>
      <c r="Z127">
        <f>IF(M127="G",MIN(L127,Parameters!$B$11),0)</f>
        <v>7.5</v>
      </c>
      <c r="AB127">
        <f t="shared" si="9"/>
        <v>600</v>
      </c>
      <c r="AC127">
        <f t="shared" si="10"/>
        <v>575</v>
      </c>
      <c r="AD127">
        <f t="shared" si="8"/>
        <v>25</v>
      </c>
    </row>
    <row r="128" spans="2:30">
      <c r="B128" s="3">
        <f>B127+Parameters!$B$3/60</f>
        <v>31.5</v>
      </c>
      <c r="D128">
        <f t="shared" si="13"/>
        <v>0</v>
      </c>
      <c r="E128">
        <f t="shared" si="13"/>
        <v>0</v>
      </c>
      <c r="F128">
        <f t="shared" si="13"/>
        <v>0</v>
      </c>
      <c r="G128">
        <f t="shared" si="12"/>
        <v>0</v>
      </c>
      <c r="H128">
        <f t="shared" si="12"/>
        <v>0</v>
      </c>
      <c r="I128">
        <f t="shared" si="12"/>
        <v>0</v>
      </c>
      <c r="J128">
        <f t="shared" si="11"/>
        <v>5</v>
      </c>
      <c r="K128">
        <f t="shared" si="11"/>
        <v>5</v>
      </c>
      <c r="L128">
        <f t="shared" si="11"/>
        <v>7.5</v>
      </c>
      <c r="M128" t="str">
        <f>IF(MOD(B128*60,Parameters!$F$3)&gt;=Parameters!$F$4,"G","R")</f>
        <v>G</v>
      </c>
      <c r="Q128">
        <f>IF(B128&lt;30,1200/3600*Parameters!$B$3,0)</f>
        <v>0</v>
      </c>
      <c r="R128">
        <f>MIN(D128,Parameters!$B$13*(Parameters!$B$12-E128),Parameters!$B$11)</f>
        <v>0</v>
      </c>
      <c r="S128">
        <f>MIN(E128,Parameters!$B$13*(Parameters!$B$12-F128),Parameters!$B$11)</f>
        <v>0</v>
      </c>
      <c r="T128">
        <f>MIN(F128,Parameters!$B$13*(Parameters!$B$12-G128),Parameters!$B$11)</f>
        <v>0</v>
      </c>
      <c r="U128">
        <f>MIN(G128,Parameters!$B$13*(Parameters!$B$12-H128),Parameters!$B$11)</f>
        <v>0</v>
      </c>
      <c r="V128">
        <f>MIN(H128,Parameters!$B$13*(Parameters!$B$12-I128),Parameters!$B$11)</f>
        <v>0</v>
      </c>
      <c r="W128">
        <f>MIN(I128,Parameters!$B$13*(Parameters!$B$12-J128),Parameters!$B$11)</f>
        <v>0</v>
      </c>
      <c r="X128">
        <f>MIN(J128,Parameters!$B$13*(Parameters!$B$12-K128),Parameters!$B$11)</f>
        <v>5</v>
      </c>
      <c r="Y128">
        <f>MIN(K128,Parameters!$B$13*(Parameters!$B$12-L128),Parameters!$B$11)</f>
        <v>5</v>
      </c>
      <c r="Z128">
        <f>IF(M128="G",MIN(L128,Parameters!$B$11),0)</f>
        <v>7.5</v>
      </c>
      <c r="AB128">
        <f t="shared" si="9"/>
        <v>600</v>
      </c>
      <c r="AC128">
        <f t="shared" si="10"/>
        <v>582.5</v>
      </c>
      <c r="AD128">
        <f t="shared" si="8"/>
        <v>17.5</v>
      </c>
    </row>
    <row r="129" spans="2:30">
      <c r="B129" s="3">
        <f>B128+Parameters!$B$3/60</f>
        <v>31.75</v>
      </c>
      <c r="D129">
        <f t="shared" si="13"/>
        <v>0</v>
      </c>
      <c r="E129">
        <f t="shared" si="13"/>
        <v>0</v>
      </c>
      <c r="F129">
        <f t="shared" si="13"/>
        <v>0</v>
      </c>
      <c r="G129">
        <f t="shared" si="12"/>
        <v>0</v>
      </c>
      <c r="H129">
        <f t="shared" si="12"/>
        <v>0</v>
      </c>
      <c r="I129">
        <f t="shared" si="12"/>
        <v>0</v>
      </c>
      <c r="J129">
        <f t="shared" si="11"/>
        <v>0</v>
      </c>
      <c r="K129">
        <f t="shared" si="11"/>
        <v>5</v>
      </c>
      <c r="L129">
        <f t="shared" si="11"/>
        <v>5</v>
      </c>
      <c r="M129" t="str">
        <f>IF(MOD(B129*60,Parameters!$F$3)&gt;=Parameters!$F$4,"G","R")</f>
        <v>G</v>
      </c>
      <c r="Q129">
        <f>IF(B129&lt;30,1200/3600*Parameters!$B$3,0)</f>
        <v>0</v>
      </c>
      <c r="R129">
        <f>MIN(D129,Parameters!$B$13*(Parameters!$B$12-E129),Parameters!$B$11)</f>
        <v>0</v>
      </c>
      <c r="S129">
        <f>MIN(E129,Parameters!$B$13*(Parameters!$B$12-F129),Parameters!$B$11)</f>
        <v>0</v>
      </c>
      <c r="T129">
        <f>MIN(F129,Parameters!$B$13*(Parameters!$B$12-G129),Parameters!$B$11)</f>
        <v>0</v>
      </c>
      <c r="U129">
        <f>MIN(G129,Parameters!$B$13*(Parameters!$B$12-H129),Parameters!$B$11)</f>
        <v>0</v>
      </c>
      <c r="V129">
        <f>MIN(H129,Parameters!$B$13*(Parameters!$B$12-I129),Parameters!$B$11)</f>
        <v>0</v>
      </c>
      <c r="W129">
        <f>MIN(I129,Parameters!$B$13*(Parameters!$B$12-J129),Parameters!$B$11)</f>
        <v>0</v>
      </c>
      <c r="X129">
        <f>MIN(J129,Parameters!$B$13*(Parameters!$B$12-K129),Parameters!$B$11)</f>
        <v>0</v>
      </c>
      <c r="Y129">
        <f>MIN(K129,Parameters!$B$13*(Parameters!$B$12-L129),Parameters!$B$11)</f>
        <v>5</v>
      </c>
      <c r="Z129">
        <f>IF(M129="G",MIN(L129,Parameters!$B$11),0)</f>
        <v>5</v>
      </c>
      <c r="AB129">
        <f t="shared" si="9"/>
        <v>600</v>
      </c>
      <c r="AC129">
        <f t="shared" si="10"/>
        <v>590</v>
      </c>
      <c r="AD129">
        <f t="shared" si="8"/>
        <v>10</v>
      </c>
    </row>
    <row r="130" spans="2:30">
      <c r="B130" s="3">
        <f>B129+Parameters!$B$3/60</f>
        <v>32</v>
      </c>
      <c r="D130">
        <f t="shared" si="13"/>
        <v>0</v>
      </c>
      <c r="E130">
        <f t="shared" si="13"/>
        <v>0</v>
      </c>
      <c r="F130">
        <f t="shared" si="13"/>
        <v>0</v>
      </c>
      <c r="G130">
        <f t="shared" si="12"/>
        <v>0</v>
      </c>
      <c r="H130">
        <f t="shared" si="12"/>
        <v>0</v>
      </c>
      <c r="I130">
        <f t="shared" si="12"/>
        <v>0</v>
      </c>
      <c r="J130">
        <f t="shared" si="11"/>
        <v>0</v>
      </c>
      <c r="K130">
        <f t="shared" si="11"/>
        <v>0</v>
      </c>
      <c r="L130">
        <f t="shared" si="11"/>
        <v>5</v>
      </c>
      <c r="M130" t="str">
        <f>IF(MOD(B130*60,Parameters!$F$3)&gt;=Parameters!$F$4,"G","R")</f>
        <v>R</v>
      </c>
      <c r="Q130">
        <f>IF(B130&lt;30,1200/3600*Parameters!$B$3,0)</f>
        <v>0</v>
      </c>
      <c r="R130">
        <f>MIN(D130,Parameters!$B$13*(Parameters!$B$12-E130),Parameters!$B$11)</f>
        <v>0</v>
      </c>
      <c r="S130">
        <f>MIN(E130,Parameters!$B$13*(Parameters!$B$12-F130),Parameters!$B$11)</f>
        <v>0</v>
      </c>
      <c r="T130">
        <f>MIN(F130,Parameters!$B$13*(Parameters!$B$12-G130),Parameters!$B$11)</f>
        <v>0</v>
      </c>
      <c r="U130">
        <f>MIN(G130,Parameters!$B$13*(Parameters!$B$12-H130),Parameters!$B$11)</f>
        <v>0</v>
      </c>
      <c r="V130">
        <f>MIN(H130,Parameters!$B$13*(Parameters!$B$12-I130),Parameters!$B$11)</f>
        <v>0</v>
      </c>
      <c r="W130">
        <f>MIN(I130,Parameters!$B$13*(Parameters!$B$12-J130),Parameters!$B$11)</f>
        <v>0</v>
      </c>
      <c r="X130">
        <f>MIN(J130,Parameters!$B$13*(Parameters!$B$12-K130),Parameters!$B$11)</f>
        <v>0</v>
      </c>
      <c r="Y130">
        <f>MIN(K130,Parameters!$B$13*(Parameters!$B$12-L130),Parameters!$B$11)</f>
        <v>0</v>
      </c>
      <c r="Z130">
        <f>IF(M130="G",MIN(L130,Parameters!$B$11),0)</f>
        <v>0</v>
      </c>
      <c r="AB130">
        <f t="shared" si="9"/>
        <v>600</v>
      </c>
      <c r="AC130">
        <f t="shared" si="10"/>
        <v>595</v>
      </c>
      <c r="AD130">
        <f t="shared" si="8"/>
        <v>5</v>
      </c>
    </row>
    <row r="131" spans="2:30">
      <c r="B131" s="3">
        <f>B130+Parameters!$B$3/60</f>
        <v>32.25</v>
      </c>
      <c r="D131">
        <f t="shared" si="13"/>
        <v>0</v>
      </c>
      <c r="E131">
        <f t="shared" si="13"/>
        <v>0</v>
      </c>
      <c r="F131">
        <f t="shared" si="13"/>
        <v>0</v>
      </c>
      <c r="G131">
        <f t="shared" si="12"/>
        <v>0</v>
      </c>
      <c r="H131">
        <f t="shared" si="12"/>
        <v>0</v>
      </c>
      <c r="I131">
        <f t="shared" si="12"/>
        <v>0</v>
      </c>
      <c r="J131">
        <f t="shared" si="11"/>
        <v>0</v>
      </c>
      <c r="K131">
        <f t="shared" si="11"/>
        <v>0</v>
      </c>
      <c r="L131">
        <f t="shared" si="11"/>
        <v>5</v>
      </c>
      <c r="M131" t="str">
        <f>IF(MOD(B131*60,Parameters!$F$3)&gt;=Parameters!$F$4,"G","R")</f>
        <v>G</v>
      </c>
      <c r="Q131">
        <f>IF(B131&lt;30,1200/3600*Parameters!$B$3,0)</f>
        <v>0</v>
      </c>
      <c r="R131">
        <f>MIN(D131,Parameters!$B$13*(Parameters!$B$12-E131),Parameters!$B$11)</f>
        <v>0</v>
      </c>
      <c r="S131">
        <f>MIN(E131,Parameters!$B$13*(Parameters!$B$12-F131),Parameters!$B$11)</f>
        <v>0</v>
      </c>
      <c r="T131">
        <f>MIN(F131,Parameters!$B$13*(Parameters!$B$12-G131),Parameters!$B$11)</f>
        <v>0</v>
      </c>
      <c r="U131">
        <f>MIN(G131,Parameters!$B$13*(Parameters!$B$12-H131),Parameters!$B$11)</f>
        <v>0</v>
      </c>
      <c r="V131">
        <f>MIN(H131,Parameters!$B$13*(Parameters!$B$12-I131),Parameters!$B$11)</f>
        <v>0</v>
      </c>
      <c r="W131">
        <f>MIN(I131,Parameters!$B$13*(Parameters!$B$12-J131),Parameters!$B$11)</f>
        <v>0</v>
      </c>
      <c r="X131">
        <f>MIN(J131,Parameters!$B$13*(Parameters!$B$12-K131),Parameters!$B$11)</f>
        <v>0</v>
      </c>
      <c r="Y131">
        <f>MIN(K131,Parameters!$B$13*(Parameters!$B$12-L131),Parameters!$B$11)</f>
        <v>0</v>
      </c>
      <c r="Z131">
        <f>IF(M131="G",MIN(L131,Parameters!$B$11),0)</f>
        <v>5</v>
      </c>
      <c r="AB131">
        <f t="shared" si="9"/>
        <v>600</v>
      </c>
      <c r="AC131">
        <f t="shared" si="10"/>
        <v>595</v>
      </c>
      <c r="AD131">
        <f t="shared" ref="AD131:AD194" si="14">AB131-AC131</f>
        <v>5</v>
      </c>
    </row>
    <row r="132" spans="2:30">
      <c r="B132" s="3">
        <f>B131+Parameters!$B$3/60</f>
        <v>32.5</v>
      </c>
      <c r="D132">
        <f t="shared" si="13"/>
        <v>0</v>
      </c>
      <c r="E132">
        <f t="shared" si="13"/>
        <v>0</v>
      </c>
      <c r="F132">
        <f t="shared" si="13"/>
        <v>0</v>
      </c>
      <c r="G132">
        <f t="shared" si="12"/>
        <v>0</v>
      </c>
      <c r="H132">
        <f t="shared" si="12"/>
        <v>0</v>
      </c>
      <c r="I132">
        <f t="shared" si="12"/>
        <v>0</v>
      </c>
      <c r="J132">
        <f t="shared" si="11"/>
        <v>0</v>
      </c>
      <c r="K132">
        <f t="shared" si="11"/>
        <v>0</v>
      </c>
      <c r="L132">
        <f t="shared" si="11"/>
        <v>0</v>
      </c>
      <c r="M132" t="str">
        <f>IF(MOD(B132*60,Parameters!$F$3)&gt;=Parameters!$F$4,"G","R")</f>
        <v>G</v>
      </c>
      <c r="Q132">
        <f>IF(B132&lt;30,1200/3600*Parameters!$B$3,0)</f>
        <v>0</v>
      </c>
      <c r="R132">
        <f>MIN(D132,Parameters!$B$13*(Parameters!$B$12-E132),Parameters!$B$11)</f>
        <v>0</v>
      </c>
      <c r="S132">
        <f>MIN(E132,Parameters!$B$13*(Parameters!$B$12-F132),Parameters!$B$11)</f>
        <v>0</v>
      </c>
      <c r="T132">
        <f>MIN(F132,Parameters!$B$13*(Parameters!$B$12-G132),Parameters!$B$11)</f>
        <v>0</v>
      </c>
      <c r="U132">
        <f>MIN(G132,Parameters!$B$13*(Parameters!$B$12-H132),Parameters!$B$11)</f>
        <v>0</v>
      </c>
      <c r="V132">
        <f>MIN(H132,Parameters!$B$13*(Parameters!$B$12-I132),Parameters!$B$11)</f>
        <v>0</v>
      </c>
      <c r="W132">
        <f>MIN(I132,Parameters!$B$13*(Parameters!$B$12-J132),Parameters!$B$11)</f>
        <v>0</v>
      </c>
      <c r="X132">
        <f>MIN(J132,Parameters!$B$13*(Parameters!$B$12-K132),Parameters!$B$11)</f>
        <v>0</v>
      </c>
      <c r="Y132">
        <f>MIN(K132,Parameters!$B$13*(Parameters!$B$12-L132),Parameters!$B$11)</f>
        <v>0</v>
      </c>
      <c r="Z132">
        <f>IF(M132="G",MIN(L132,Parameters!$B$11),0)</f>
        <v>0</v>
      </c>
      <c r="AB132">
        <f t="shared" ref="AB132:AB195" si="15">AB131+Q131</f>
        <v>600</v>
      </c>
      <c r="AC132">
        <f t="shared" ref="AC132:AC195" si="16">AC131+Z131</f>
        <v>600</v>
      </c>
      <c r="AD132">
        <f t="shared" si="14"/>
        <v>0</v>
      </c>
    </row>
    <row r="133" spans="2:30">
      <c r="B133" s="3">
        <f>B132+Parameters!$B$3/60</f>
        <v>32.75</v>
      </c>
      <c r="D133">
        <f t="shared" si="13"/>
        <v>0</v>
      </c>
      <c r="E133">
        <f t="shared" si="13"/>
        <v>0</v>
      </c>
      <c r="F133">
        <f t="shared" si="13"/>
        <v>0</v>
      </c>
      <c r="G133">
        <f t="shared" si="12"/>
        <v>0</v>
      </c>
      <c r="H133">
        <f t="shared" si="12"/>
        <v>0</v>
      </c>
      <c r="I133">
        <f t="shared" si="12"/>
        <v>0</v>
      </c>
      <c r="J133">
        <f t="shared" si="11"/>
        <v>0</v>
      </c>
      <c r="K133">
        <f t="shared" si="11"/>
        <v>0</v>
      </c>
      <c r="L133">
        <f t="shared" si="11"/>
        <v>0</v>
      </c>
      <c r="M133" t="str">
        <f>IF(MOD(B133*60,Parameters!$F$3)&gt;=Parameters!$F$4,"G","R")</f>
        <v>G</v>
      </c>
      <c r="Q133">
        <f>IF(B133&lt;30,1200/3600*Parameters!$B$3,0)</f>
        <v>0</v>
      </c>
      <c r="R133">
        <f>MIN(D133,Parameters!$B$13*(Parameters!$B$12-E133),Parameters!$B$11)</f>
        <v>0</v>
      </c>
      <c r="S133">
        <f>MIN(E133,Parameters!$B$13*(Parameters!$B$12-F133),Parameters!$B$11)</f>
        <v>0</v>
      </c>
      <c r="T133">
        <f>MIN(F133,Parameters!$B$13*(Parameters!$B$12-G133),Parameters!$B$11)</f>
        <v>0</v>
      </c>
      <c r="U133">
        <f>MIN(G133,Parameters!$B$13*(Parameters!$B$12-H133),Parameters!$B$11)</f>
        <v>0</v>
      </c>
      <c r="V133">
        <f>MIN(H133,Parameters!$B$13*(Parameters!$B$12-I133),Parameters!$B$11)</f>
        <v>0</v>
      </c>
      <c r="W133">
        <f>MIN(I133,Parameters!$B$13*(Parameters!$B$12-J133),Parameters!$B$11)</f>
        <v>0</v>
      </c>
      <c r="X133">
        <f>MIN(J133,Parameters!$B$13*(Parameters!$B$12-K133),Parameters!$B$11)</f>
        <v>0</v>
      </c>
      <c r="Y133">
        <f>MIN(K133,Parameters!$B$13*(Parameters!$B$12-L133),Parameters!$B$11)</f>
        <v>0</v>
      </c>
      <c r="Z133">
        <f>IF(M133="G",MIN(L133,Parameters!$B$11),0)</f>
        <v>0</v>
      </c>
      <c r="AB133">
        <f t="shared" si="15"/>
        <v>600</v>
      </c>
      <c r="AC133">
        <f t="shared" si="16"/>
        <v>600</v>
      </c>
      <c r="AD133">
        <f t="shared" si="14"/>
        <v>0</v>
      </c>
    </row>
    <row r="134" spans="2:30">
      <c r="B134" s="3">
        <f>B133+Parameters!$B$3/60</f>
        <v>33</v>
      </c>
      <c r="D134">
        <f t="shared" si="13"/>
        <v>0</v>
      </c>
      <c r="E134">
        <f t="shared" si="13"/>
        <v>0</v>
      </c>
      <c r="F134">
        <f t="shared" si="13"/>
        <v>0</v>
      </c>
      <c r="G134">
        <f t="shared" si="12"/>
        <v>0</v>
      </c>
      <c r="H134">
        <f t="shared" si="12"/>
        <v>0</v>
      </c>
      <c r="I134">
        <f t="shared" si="12"/>
        <v>0</v>
      </c>
      <c r="J134">
        <f t="shared" si="11"/>
        <v>0</v>
      </c>
      <c r="K134">
        <f t="shared" si="11"/>
        <v>0</v>
      </c>
      <c r="L134">
        <f t="shared" si="11"/>
        <v>0</v>
      </c>
      <c r="M134" t="str">
        <f>IF(MOD(B134*60,Parameters!$F$3)&gt;=Parameters!$F$4,"G","R")</f>
        <v>R</v>
      </c>
      <c r="Q134">
        <f>IF(B134&lt;30,1200/3600*Parameters!$B$3,0)</f>
        <v>0</v>
      </c>
      <c r="R134">
        <f>MIN(D134,Parameters!$B$13*(Parameters!$B$12-E134),Parameters!$B$11)</f>
        <v>0</v>
      </c>
      <c r="S134">
        <f>MIN(E134,Parameters!$B$13*(Parameters!$B$12-F134),Parameters!$B$11)</f>
        <v>0</v>
      </c>
      <c r="T134">
        <f>MIN(F134,Parameters!$B$13*(Parameters!$B$12-G134),Parameters!$B$11)</f>
        <v>0</v>
      </c>
      <c r="U134">
        <f>MIN(G134,Parameters!$B$13*(Parameters!$B$12-H134),Parameters!$B$11)</f>
        <v>0</v>
      </c>
      <c r="V134">
        <f>MIN(H134,Parameters!$B$13*(Parameters!$B$12-I134),Parameters!$B$11)</f>
        <v>0</v>
      </c>
      <c r="W134">
        <f>MIN(I134,Parameters!$B$13*(Parameters!$B$12-J134),Parameters!$B$11)</f>
        <v>0</v>
      </c>
      <c r="X134">
        <f>MIN(J134,Parameters!$B$13*(Parameters!$B$12-K134),Parameters!$B$11)</f>
        <v>0</v>
      </c>
      <c r="Y134">
        <f>MIN(K134,Parameters!$B$13*(Parameters!$B$12-L134),Parameters!$B$11)</f>
        <v>0</v>
      </c>
      <c r="Z134">
        <f>IF(M134="G",MIN(L134,Parameters!$B$11),0)</f>
        <v>0</v>
      </c>
      <c r="AB134">
        <f t="shared" si="15"/>
        <v>600</v>
      </c>
      <c r="AC134">
        <f t="shared" si="16"/>
        <v>600</v>
      </c>
      <c r="AD134">
        <f t="shared" si="14"/>
        <v>0</v>
      </c>
    </row>
    <row r="135" spans="2:30">
      <c r="B135" s="3">
        <f>B134+Parameters!$B$3/60</f>
        <v>33.25</v>
      </c>
      <c r="D135">
        <f t="shared" si="13"/>
        <v>0</v>
      </c>
      <c r="E135">
        <f t="shared" si="13"/>
        <v>0</v>
      </c>
      <c r="F135">
        <f t="shared" si="13"/>
        <v>0</v>
      </c>
      <c r="G135">
        <f t="shared" si="12"/>
        <v>0</v>
      </c>
      <c r="H135">
        <f t="shared" si="12"/>
        <v>0</v>
      </c>
      <c r="I135">
        <f t="shared" si="12"/>
        <v>0</v>
      </c>
      <c r="J135">
        <f t="shared" si="11"/>
        <v>0</v>
      </c>
      <c r="K135">
        <f t="shared" si="11"/>
        <v>0</v>
      </c>
      <c r="L135">
        <f t="shared" si="11"/>
        <v>0</v>
      </c>
      <c r="M135" t="str">
        <f>IF(MOD(B135*60,Parameters!$F$3)&gt;=Parameters!$F$4,"G","R")</f>
        <v>G</v>
      </c>
      <c r="Q135">
        <f>IF(B135&lt;30,1200/3600*Parameters!$B$3,0)</f>
        <v>0</v>
      </c>
      <c r="R135">
        <f>MIN(D135,Parameters!$B$13*(Parameters!$B$12-E135),Parameters!$B$11)</f>
        <v>0</v>
      </c>
      <c r="S135">
        <f>MIN(E135,Parameters!$B$13*(Parameters!$B$12-F135),Parameters!$B$11)</f>
        <v>0</v>
      </c>
      <c r="T135">
        <f>MIN(F135,Parameters!$B$13*(Parameters!$B$12-G135),Parameters!$B$11)</f>
        <v>0</v>
      </c>
      <c r="U135">
        <f>MIN(G135,Parameters!$B$13*(Parameters!$B$12-H135),Parameters!$B$11)</f>
        <v>0</v>
      </c>
      <c r="V135">
        <f>MIN(H135,Parameters!$B$13*(Parameters!$B$12-I135),Parameters!$B$11)</f>
        <v>0</v>
      </c>
      <c r="W135">
        <f>MIN(I135,Parameters!$B$13*(Parameters!$B$12-J135),Parameters!$B$11)</f>
        <v>0</v>
      </c>
      <c r="X135">
        <f>MIN(J135,Parameters!$B$13*(Parameters!$B$12-K135),Parameters!$B$11)</f>
        <v>0</v>
      </c>
      <c r="Y135">
        <f>MIN(K135,Parameters!$B$13*(Parameters!$B$12-L135),Parameters!$B$11)</f>
        <v>0</v>
      </c>
      <c r="Z135">
        <f>IF(M135="G",MIN(L135,Parameters!$B$11),0)</f>
        <v>0</v>
      </c>
      <c r="AB135">
        <f t="shared" si="15"/>
        <v>600</v>
      </c>
      <c r="AC135">
        <f t="shared" si="16"/>
        <v>600</v>
      </c>
      <c r="AD135">
        <f t="shared" si="14"/>
        <v>0</v>
      </c>
    </row>
    <row r="136" spans="2:30">
      <c r="B136" s="3">
        <f>B135+Parameters!$B$3/60</f>
        <v>33.5</v>
      </c>
      <c r="D136">
        <f t="shared" si="13"/>
        <v>0</v>
      </c>
      <c r="E136">
        <f t="shared" si="13"/>
        <v>0</v>
      </c>
      <c r="F136">
        <f t="shared" si="13"/>
        <v>0</v>
      </c>
      <c r="G136">
        <f t="shared" si="12"/>
        <v>0</v>
      </c>
      <c r="H136">
        <f t="shared" si="12"/>
        <v>0</v>
      </c>
      <c r="I136">
        <f t="shared" si="12"/>
        <v>0</v>
      </c>
      <c r="J136">
        <f t="shared" si="11"/>
        <v>0</v>
      </c>
      <c r="K136">
        <f t="shared" si="11"/>
        <v>0</v>
      </c>
      <c r="L136">
        <f t="shared" si="11"/>
        <v>0</v>
      </c>
      <c r="M136" t="str">
        <f>IF(MOD(B136*60,Parameters!$F$3)&gt;=Parameters!$F$4,"G","R")</f>
        <v>G</v>
      </c>
      <c r="Q136">
        <f>IF(B136&lt;30,1200/3600*Parameters!$B$3,0)</f>
        <v>0</v>
      </c>
      <c r="R136">
        <f>MIN(D136,Parameters!$B$13*(Parameters!$B$12-E136),Parameters!$B$11)</f>
        <v>0</v>
      </c>
      <c r="S136">
        <f>MIN(E136,Parameters!$B$13*(Parameters!$B$12-F136),Parameters!$B$11)</f>
        <v>0</v>
      </c>
      <c r="T136">
        <f>MIN(F136,Parameters!$B$13*(Parameters!$B$12-G136),Parameters!$B$11)</f>
        <v>0</v>
      </c>
      <c r="U136">
        <f>MIN(G136,Parameters!$B$13*(Parameters!$B$12-H136),Parameters!$B$11)</f>
        <v>0</v>
      </c>
      <c r="V136">
        <f>MIN(H136,Parameters!$B$13*(Parameters!$B$12-I136),Parameters!$B$11)</f>
        <v>0</v>
      </c>
      <c r="W136">
        <f>MIN(I136,Parameters!$B$13*(Parameters!$B$12-J136),Parameters!$B$11)</f>
        <v>0</v>
      </c>
      <c r="X136">
        <f>MIN(J136,Parameters!$B$13*(Parameters!$B$12-K136),Parameters!$B$11)</f>
        <v>0</v>
      </c>
      <c r="Y136">
        <f>MIN(K136,Parameters!$B$13*(Parameters!$B$12-L136),Parameters!$B$11)</f>
        <v>0</v>
      </c>
      <c r="Z136">
        <f>IF(M136="G",MIN(L136,Parameters!$B$11),0)</f>
        <v>0</v>
      </c>
      <c r="AB136">
        <f t="shared" si="15"/>
        <v>600</v>
      </c>
      <c r="AC136">
        <f t="shared" si="16"/>
        <v>600</v>
      </c>
      <c r="AD136">
        <f t="shared" si="14"/>
        <v>0</v>
      </c>
    </row>
    <row r="137" spans="2:30">
      <c r="B137" s="3">
        <f>B136+Parameters!$B$3/60</f>
        <v>33.75</v>
      </c>
      <c r="D137">
        <f t="shared" si="13"/>
        <v>0</v>
      </c>
      <c r="E137">
        <f t="shared" si="13"/>
        <v>0</v>
      </c>
      <c r="F137">
        <f t="shared" si="13"/>
        <v>0</v>
      </c>
      <c r="G137">
        <f t="shared" si="12"/>
        <v>0</v>
      </c>
      <c r="H137">
        <f t="shared" si="12"/>
        <v>0</v>
      </c>
      <c r="I137">
        <f t="shared" si="12"/>
        <v>0</v>
      </c>
      <c r="J137">
        <f t="shared" si="11"/>
        <v>0</v>
      </c>
      <c r="K137">
        <f t="shared" si="11"/>
        <v>0</v>
      </c>
      <c r="L137">
        <f t="shared" si="11"/>
        <v>0</v>
      </c>
      <c r="M137" t="str">
        <f>IF(MOD(B137*60,Parameters!$F$3)&gt;=Parameters!$F$4,"G","R")</f>
        <v>G</v>
      </c>
      <c r="Q137">
        <f>IF(B137&lt;30,1200/3600*Parameters!$B$3,0)</f>
        <v>0</v>
      </c>
      <c r="R137">
        <f>MIN(D137,Parameters!$B$13*(Parameters!$B$12-E137),Parameters!$B$11)</f>
        <v>0</v>
      </c>
      <c r="S137">
        <f>MIN(E137,Parameters!$B$13*(Parameters!$B$12-F137),Parameters!$B$11)</f>
        <v>0</v>
      </c>
      <c r="T137">
        <f>MIN(F137,Parameters!$B$13*(Parameters!$B$12-G137),Parameters!$B$11)</f>
        <v>0</v>
      </c>
      <c r="U137">
        <f>MIN(G137,Parameters!$B$13*(Parameters!$B$12-H137),Parameters!$B$11)</f>
        <v>0</v>
      </c>
      <c r="V137">
        <f>MIN(H137,Parameters!$B$13*(Parameters!$B$12-I137),Parameters!$B$11)</f>
        <v>0</v>
      </c>
      <c r="W137">
        <f>MIN(I137,Parameters!$B$13*(Parameters!$B$12-J137),Parameters!$B$11)</f>
        <v>0</v>
      </c>
      <c r="X137">
        <f>MIN(J137,Parameters!$B$13*(Parameters!$B$12-K137),Parameters!$B$11)</f>
        <v>0</v>
      </c>
      <c r="Y137">
        <f>MIN(K137,Parameters!$B$13*(Parameters!$B$12-L137),Parameters!$B$11)</f>
        <v>0</v>
      </c>
      <c r="Z137">
        <f>IF(M137="G",MIN(L137,Parameters!$B$11),0)</f>
        <v>0</v>
      </c>
      <c r="AB137">
        <f t="shared" si="15"/>
        <v>600</v>
      </c>
      <c r="AC137">
        <f t="shared" si="16"/>
        <v>600</v>
      </c>
      <c r="AD137">
        <f t="shared" si="14"/>
        <v>0</v>
      </c>
    </row>
    <row r="138" spans="2:30">
      <c r="B138" s="3">
        <f>B137+Parameters!$B$3/60</f>
        <v>34</v>
      </c>
      <c r="D138">
        <f t="shared" si="13"/>
        <v>0</v>
      </c>
      <c r="E138">
        <f t="shared" si="13"/>
        <v>0</v>
      </c>
      <c r="F138">
        <f t="shared" si="13"/>
        <v>0</v>
      </c>
      <c r="G138">
        <f t="shared" si="12"/>
        <v>0</v>
      </c>
      <c r="H138">
        <f t="shared" si="12"/>
        <v>0</v>
      </c>
      <c r="I138">
        <f t="shared" si="12"/>
        <v>0</v>
      </c>
      <c r="J138">
        <f t="shared" si="11"/>
        <v>0</v>
      </c>
      <c r="K138">
        <f t="shared" si="11"/>
        <v>0</v>
      </c>
      <c r="L138">
        <f t="shared" si="11"/>
        <v>0</v>
      </c>
      <c r="M138" t="str">
        <f>IF(MOD(B138*60,Parameters!$F$3)&gt;=Parameters!$F$4,"G","R")</f>
        <v>R</v>
      </c>
      <c r="Q138">
        <f>IF(B138&lt;30,1200/3600*Parameters!$B$3,0)</f>
        <v>0</v>
      </c>
      <c r="R138">
        <f>MIN(D138,Parameters!$B$13*(Parameters!$B$12-E138),Parameters!$B$11)</f>
        <v>0</v>
      </c>
      <c r="S138">
        <f>MIN(E138,Parameters!$B$13*(Parameters!$B$12-F138),Parameters!$B$11)</f>
        <v>0</v>
      </c>
      <c r="T138">
        <f>MIN(F138,Parameters!$B$13*(Parameters!$B$12-G138),Parameters!$B$11)</f>
        <v>0</v>
      </c>
      <c r="U138">
        <f>MIN(G138,Parameters!$B$13*(Parameters!$B$12-H138),Parameters!$B$11)</f>
        <v>0</v>
      </c>
      <c r="V138">
        <f>MIN(H138,Parameters!$B$13*(Parameters!$B$12-I138),Parameters!$B$11)</f>
        <v>0</v>
      </c>
      <c r="W138">
        <f>MIN(I138,Parameters!$B$13*(Parameters!$B$12-J138),Parameters!$B$11)</f>
        <v>0</v>
      </c>
      <c r="X138">
        <f>MIN(J138,Parameters!$B$13*(Parameters!$B$12-K138),Parameters!$B$11)</f>
        <v>0</v>
      </c>
      <c r="Y138">
        <f>MIN(K138,Parameters!$B$13*(Parameters!$B$12-L138),Parameters!$B$11)</f>
        <v>0</v>
      </c>
      <c r="Z138">
        <f>IF(M138="G",MIN(L138,Parameters!$B$11),0)</f>
        <v>0</v>
      </c>
      <c r="AB138">
        <f t="shared" si="15"/>
        <v>600</v>
      </c>
      <c r="AC138">
        <f t="shared" si="16"/>
        <v>600</v>
      </c>
      <c r="AD138">
        <f t="shared" si="14"/>
        <v>0</v>
      </c>
    </row>
    <row r="139" spans="2:30">
      <c r="B139" s="3">
        <f>B138+Parameters!$B$3/60</f>
        <v>34.25</v>
      </c>
      <c r="D139">
        <f t="shared" si="13"/>
        <v>0</v>
      </c>
      <c r="E139">
        <f t="shared" si="13"/>
        <v>0</v>
      </c>
      <c r="F139">
        <f t="shared" si="13"/>
        <v>0</v>
      </c>
      <c r="G139">
        <f t="shared" si="12"/>
        <v>0</v>
      </c>
      <c r="H139">
        <f t="shared" si="12"/>
        <v>0</v>
      </c>
      <c r="I139">
        <f t="shared" si="12"/>
        <v>0</v>
      </c>
      <c r="J139">
        <f t="shared" si="11"/>
        <v>0</v>
      </c>
      <c r="K139">
        <f t="shared" si="11"/>
        <v>0</v>
      </c>
      <c r="L139">
        <f t="shared" si="11"/>
        <v>0</v>
      </c>
      <c r="M139" t="str">
        <f>IF(MOD(B139*60,Parameters!$F$3)&gt;=Parameters!$F$4,"G","R")</f>
        <v>G</v>
      </c>
      <c r="Q139">
        <f>IF(B139&lt;30,1200/3600*Parameters!$B$3,0)</f>
        <v>0</v>
      </c>
      <c r="R139">
        <f>MIN(D139,Parameters!$B$13*(Parameters!$B$12-E139),Parameters!$B$11)</f>
        <v>0</v>
      </c>
      <c r="S139">
        <f>MIN(E139,Parameters!$B$13*(Parameters!$B$12-F139),Parameters!$B$11)</f>
        <v>0</v>
      </c>
      <c r="T139">
        <f>MIN(F139,Parameters!$B$13*(Parameters!$B$12-G139),Parameters!$B$11)</f>
        <v>0</v>
      </c>
      <c r="U139">
        <f>MIN(G139,Parameters!$B$13*(Parameters!$B$12-H139),Parameters!$B$11)</f>
        <v>0</v>
      </c>
      <c r="V139">
        <f>MIN(H139,Parameters!$B$13*(Parameters!$B$12-I139),Parameters!$B$11)</f>
        <v>0</v>
      </c>
      <c r="W139">
        <f>MIN(I139,Parameters!$B$13*(Parameters!$B$12-J139),Parameters!$B$11)</f>
        <v>0</v>
      </c>
      <c r="X139">
        <f>MIN(J139,Parameters!$B$13*(Parameters!$B$12-K139),Parameters!$B$11)</f>
        <v>0</v>
      </c>
      <c r="Y139">
        <f>MIN(K139,Parameters!$B$13*(Parameters!$B$12-L139),Parameters!$B$11)</f>
        <v>0</v>
      </c>
      <c r="Z139">
        <f>IF(M139="G",MIN(L139,Parameters!$B$11),0)</f>
        <v>0</v>
      </c>
      <c r="AB139">
        <f t="shared" si="15"/>
        <v>600</v>
      </c>
      <c r="AC139">
        <f t="shared" si="16"/>
        <v>600</v>
      </c>
      <c r="AD139">
        <f t="shared" si="14"/>
        <v>0</v>
      </c>
    </row>
    <row r="140" spans="2:30">
      <c r="B140" s="3">
        <f>B139+Parameters!$B$3/60</f>
        <v>34.5</v>
      </c>
      <c r="D140">
        <f t="shared" si="13"/>
        <v>0</v>
      </c>
      <c r="E140">
        <f t="shared" si="13"/>
        <v>0</v>
      </c>
      <c r="F140">
        <f t="shared" si="13"/>
        <v>0</v>
      </c>
      <c r="G140">
        <f t="shared" si="12"/>
        <v>0</v>
      </c>
      <c r="H140">
        <f t="shared" si="12"/>
        <v>0</v>
      </c>
      <c r="I140">
        <f t="shared" si="12"/>
        <v>0</v>
      </c>
      <c r="J140">
        <f t="shared" si="11"/>
        <v>0</v>
      </c>
      <c r="K140">
        <f t="shared" si="11"/>
        <v>0</v>
      </c>
      <c r="L140">
        <f t="shared" si="11"/>
        <v>0</v>
      </c>
      <c r="M140" t="str">
        <f>IF(MOD(B140*60,Parameters!$F$3)&gt;=Parameters!$F$4,"G","R")</f>
        <v>G</v>
      </c>
      <c r="Q140">
        <f>IF(B140&lt;30,1200/3600*Parameters!$B$3,0)</f>
        <v>0</v>
      </c>
      <c r="R140">
        <f>MIN(D140,Parameters!$B$13*(Parameters!$B$12-E140),Parameters!$B$11)</f>
        <v>0</v>
      </c>
      <c r="S140">
        <f>MIN(E140,Parameters!$B$13*(Parameters!$B$12-F140),Parameters!$B$11)</f>
        <v>0</v>
      </c>
      <c r="T140">
        <f>MIN(F140,Parameters!$B$13*(Parameters!$B$12-G140),Parameters!$B$11)</f>
        <v>0</v>
      </c>
      <c r="U140">
        <f>MIN(G140,Parameters!$B$13*(Parameters!$B$12-H140),Parameters!$B$11)</f>
        <v>0</v>
      </c>
      <c r="V140">
        <f>MIN(H140,Parameters!$B$13*(Parameters!$B$12-I140),Parameters!$B$11)</f>
        <v>0</v>
      </c>
      <c r="W140">
        <f>MIN(I140,Parameters!$B$13*(Parameters!$B$12-J140),Parameters!$B$11)</f>
        <v>0</v>
      </c>
      <c r="X140">
        <f>MIN(J140,Parameters!$B$13*(Parameters!$B$12-K140),Parameters!$B$11)</f>
        <v>0</v>
      </c>
      <c r="Y140">
        <f>MIN(K140,Parameters!$B$13*(Parameters!$B$12-L140),Parameters!$B$11)</f>
        <v>0</v>
      </c>
      <c r="Z140">
        <f>IF(M140="G",MIN(L140,Parameters!$B$11),0)</f>
        <v>0</v>
      </c>
      <c r="AB140">
        <f t="shared" si="15"/>
        <v>600</v>
      </c>
      <c r="AC140">
        <f t="shared" si="16"/>
        <v>600</v>
      </c>
      <c r="AD140">
        <f t="shared" si="14"/>
        <v>0</v>
      </c>
    </row>
    <row r="141" spans="2:30">
      <c r="B141" s="3">
        <f>B140+Parameters!$B$3/60</f>
        <v>34.75</v>
      </c>
      <c r="D141">
        <f t="shared" si="13"/>
        <v>0</v>
      </c>
      <c r="E141">
        <f t="shared" si="13"/>
        <v>0</v>
      </c>
      <c r="F141">
        <f t="shared" si="13"/>
        <v>0</v>
      </c>
      <c r="G141">
        <f t="shared" si="12"/>
        <v>0</v>
      </c>
      <c r="H141">
        <f t="shared" si="12"/>
        <v>0</v>
      </c>
      <c r="I141">
        <f t="shared" si="12"/>
        <v>0</v>
      </c>
      <c r="J141">
        <f t="shared" si="11"/>
        <v>0</v>
      </c>
      <c r="K141">
        <f t="shared" si="11"/>
        <v>0</v>
      </c>
      <c r="L141">
        <f t="shared" si="11"/>
        <v>0</v>
      </c>
      <c r="M141" t="str">
        <f>IF(MOD(B141*60,Parameters!$F$3)&gt;=Parameters!$F$4,"G","R")</f>
        <v>G</v>
      </c>
      <c r="Q141">
        <f>IF(B141&lt;30,1200/3600*Parameters!$B$3,0)</f>
        <v>0</v>
      </c>
      <c r="R141">
        <f>MIN(D141,Parameters!$B$13*(Parameters!$B$12-E141),Parameters!$B$11)</f>
        <v>0</v>
      </c>
      <c r="S141">
        <f>MIN(E141,Parameters!$B$13*(Parameters!$B$12-F141),Parameters!$B$11)</f>
        <v>0</v>
      </c>
      <c r="T141">
        <f>MIN(F141,Parameters!$B$13*(Parameters!$B$12-G141),Parameters!$B$11)</f>
        <v>0</v>
      </c>
      <c r="U141">
        <f>MIN(G141,Parameters!$B$13*(Parameters!$B$12-H141),Parameters!$B$11)</f>
        <v>0</v>
      </c>
      <c r="V141">
        <f>MIN(H141,Parameters!$B$13*(Parameters!$B$12-I141),Parameters!$B$11)</f>
        <v>0</v>
      </c>
      <c r="W141">
        <f>MIN(I141,Parameters!$B$13*(Parameters!$B$12-J141),Parameters!$B$11)</f>
        <v>0</v>
      </c>
      <c r="X141">
        <f>MIN(J141,Parameters!$B$13*(Parameters!$B$12-K141),Parameters!$B$11)</f>
        <v>0</v>
      </c>
      <c r="Y141">
        <f>MIN(K141,Parameters!$B$13*(Parameters!$B$12-L141),Parameters!$B$11)</f>
        <v>0</v>
      </c>
      <c r="Z141">
        <f>IF(M141="G",MIN(L141,Parameters!$B$11),0)</f>
        <v>0</v>
      </c>
      <c r="AB141">
        <f t="shared" si="15"/>
        <v>600</v>
      </c>
      <c r="AC141">
        <f t="shared" si="16"/>
        <v>600</v>
      </c>
      <c r="AD141">
        <f t="shared" si="14"/>
        <v>0</v>
      </c>
    </row>
    <row r="142" spans="2:30">
      <c r="B142" s="3">
        <f>B141+Parameters!$B$3/60</f>
        <v>35</v>
      </c>
      <c r="D142">
        <f t="shared" si="13"/>
        <v>0</v>
      </c>
      <c r="E142">
        <f t="shared" si="13"/>
        <v>0</v>
      </c>
      <c r="F142">
        <f t="shared" si="13"/>
        <v>0</v>
      </c>
      <c r="G142">
        <f t="shared" si="12"/>
        <v>0</v>
      </c>
      <c r="H142">
        <f t="shared" si="12"/>
        <v>0</v>
      </c>
      <c r="I142">
        <f t="shared" si="12"/>
        <v>0</v>
      </c>
      <c r="J142">
        <f t="shared" si="11"/>
        <v>0</v>
      </c>
      <c r="K142">
        <f t="shared" si="11"/>
        <v>0</v>
      </c>
      <c r="L142">
        <f t="shared" si="11"/>
        <v>0</v>
      </c>
      <c r="M142" t="str">
        <f>IF(MOD(B142*60,Parameters!$F$3)&gt;=Parameters!$F$4,"G","R")</f>
        <v>R</v>
      </c>
      <c r="Q142">
        <f>IF(B142&lt;30,1200/3600*Parameters!$B$3,0)</f>
        <v>0</v>
      </c>
      <c r="R142">
        <f>MIN(D142,Parameters!$B$13*(Parameters!$B$12-E142),Parameters!$B$11)</f>
        <v>0</v>
      </c>
      <c r="S142">
        <f>MIN(E142,Parameters!$B$13*(Parameters!$B$12-F142),Parameters!$B$11)</f>
        <v>0</v>
      </c>
      <c r="T142">
        <f>MIN(F142,Parameters!$B$13*(Parameters!$B$12-G142),Parameters!$B$11)</f>
        <v>0</v>
      </c>
      <c r="U142">
        <f>MIN(G142,Parameters!$B$13*(Parameters!$B$12-H142),Parameters!$B$11)</f>
        <v>0</v>
      </c>
      <c r="V142">
        <f>MIN(H142,Parameters!$B$13*(Parameters!$B$12-I142),Parameters!$B$11)</f>
        <v>0</v>
      </c>
      <c r="W142">
        <f>MIN(I142,Parameters!$B$13*(Parameters!$B$12-J142),Parameters!$B$11)</f>
        <v>0</v>
      </c>
      <c r="X142">
        <f>MIN(J142,Parameters!$B$13*(Parameters!$B$12-K142),Parameters!$B$11)</f>
        <v>0</v>
      </c>
      <c r="Y142">
        <f>MIN(K142,Parameters!$B$13*(Parameters!$B$12-L142),Parameters!$B$11)</f>
        <v>0</v>
      </c>
      <c r="Z142">
        <f>IF(M142="G",MIN(L142,Parameters!$B$11),0)</f>
        <v>0</v>
      </c>
      <c r="AB142">
        <f t="shared" si="15"/>
        <v>600</v>
      </c>
      <c r="AC142">
        <f t="shared" si="16"/>
        <v>600</v>
      </c>
      <c r="AD142">
        <f t="shared" si="14"/>
        <v>0</v>
      </c>
    </row>
    <row r="143" spans="2:30">
      <c r="B143" s="3">
        <f>B142+Parameters!$B$3/60</f>
        <v>35.25</v>
      </c>
      <c r="D143">
        <f t="shared" si="13"/>
        <v>0</v>
      </c>
      <c r="E143">
        <f t="shared" si="13"/>
        <v>0</v>
      </c>
      <c r="F143">
        <f t="shared" si="13"/>
        <v>0</v>
      </c>
      <c r="G143">
        <f t="shared" si="12"/>
        <v>0</v>
      </c>
      <c r="H143">
        <f t="shared" si="12"/>
        <v>0</v>
      </c>
      <c r="I143">
        <f t="shared" si="12"/>
        <v>0</v>
      </c>
      <c r="J143">
        <f t="shared" si="11"/>
        <v>0</v>
      </c>
      <c r="K143">
        <f t="shared" si="11"/>
        <v>0</v>
      </c>
      <c r="L143">
        <f t="shared" si="11"/>
        <v>0</v>
      </c>
      <c r="M143" t="str">
        <f>IF(MOD(B143*60,Parameters!$F$3)&gt;=Parameters!$F$4,"G","R")</f>
        <v>G</v>
      </c>
      <c r="Q143">
        <f>IF(B143&lt;30,1200/3600*Parameters!$B$3,0)</f>
        <v>0</v>
      </c>
      <c r="R143">
        <f>MIN(D143,Parameters!$B$13*(Parameters!$B$12-E143),Parameters!$B$11)</f>
        <v>0</v>
      </c>
      <c r="S143">
        <f>MIN(E143,Parameters!$B$13*(Parameters!$B$12-F143),Parameters!$B$11)</f>
        <v>0</v>
      </c>
      <c r="T143">
        <f>MIN(F143,Parameters!$B$13*(Parameters!$B$12-G143),Parameters!$B$11)</f>
        <v>0</v>
      </c>
      <c r="U143">
        <f>MIN(G143,Parameters!$B$13*(Parameters!$B$12-H143),Parameters!$B$11)</f>
        <v>0</v>
      </c>
      <c r="V143">
        <f>MIN(H143,Parameters!$B$13*(Parameters!$B$12-I143),Parameters!$B$11)</f>
        <v>0</v>
      </c>
      <c r="W143">
        <f>MIN(I143,Parameters!$B$13*(Parameters!$B$12-J143),Parameters!$B$11)</f>
        <v>0</v>
      </c>
      <c r="X143">
        <f>MIN(J143,Parameters!$B$13*(Parameters!$B$12-K143),Parameters!$B$11)</f>
        <v>0</v>
      </c>
      <c r="Y143">
        <f>MIN(K143,Parameters!$B$13*(Parameters!$B$12-L143),Parameters!$B$11)</f>
        <v>0</v>
      </c>
      <c r="Z143">
        <f>IF(M143="G",MIN(L143,Parameters!$B$11),0)</f>
        <v>0</v>
      </c>
      <c r="AB143">
        <f t="shared" si="15"/>
        <v>600</v>
      </c>
      <c r="AC143">
        <f t="shared" si="16"/>
        <v>600</v>
      </c>
      <c r="AD143">
        <f t="shared" si="14"/>
        <v>0</v>
      </c>
    </row>
    <row r="144" spans="2:30">
      <c r="B144" s="3">
        <f>B143+Parameters!$B$3/60</f>
        <v>35.5</v>
      </c>
      <c r="D144">
        <f t="shared" si="13"/>
        <v>0</v>
      </c>
      <c r="E144">
        <f t="shared" si="13"/>
        <v>0</v>
      </c>
      <c r="F144">
        <f t="shared" si="13"/>
        <v>0</v>
      </c>
      <c r="G144">
        <f t="shared" si="12"/>
        <v>0</v>
      </c>
      <c r="H144">
        <f t="shared" si="12"/>
        <v>0</v>
      </c>
      <c r="I144">
        <f t="shared" si="12"/>
        <v>0</v>
      </c>
      <c r="J144">
        <f t="shared" si="11"/>
        <v>0</v>
      </c>
      <c r="K144">
        <f t="shared" si="11"/>
        <v>0</v>
      </c>
      <c r="L144">
        <f t="shared" si="11"/>
        <v>0</v>
      </c>
      <c r="M144" t="str">
        <f>IF(MOD(B144*60,Parameters!$F$3)&gt;=Parameters!$F$4,"G","R")</f>
        <v>G</v>
      </c>
      <c r="Q144">
        <f>IF(B144&lt;30,1200/3600*Parameters!$B$3,0)</f>
        <v>0</v>
      </c>
      <c r="R144">
        <f>MIN(D144,Parameters!$B$13*(Parameters!$B$12-E144),Parameters!$B$11)</f>
        <v>0</v>
      </c>
      <c r="S144">
        <f>MIN(E144,Parameters!$B$13*(Parameters!$B$12-F144),Parameters!$B$11)</f>
        <v>0</v>
      </c>
      <c r="T144">
        <f>MIN(F144,Parameters!$B$13*(Parameters!$B$12-G144),Parameters!$B$11)</f>
        <v>0</v>
      </c>
      <c r="U144">
        <f>MIN(G144,Parameters!$B$13*(Parameters!$B$12-H144),Parameters!$B$11)</f>
        <v>0</v>
      </c>
      <c r="V144">
        <f>MIN(H144,Parameters!$B$13*(Parameters!$B$12-I144),Parameters!$B$11)</f>
        <v>0</v>
      </c>
      <c r="W144">
        <f>MIN(I144,Parameters!$B$13*(Parameters!$B$12-J144),Parameters!$B$11)</f>
        <v>0</v>
      </c>
      <c r="X144">
        <f>MIN(J144,Parameters!$B$13*(Parameters!$B$12-K144),Parameters!$B$11)</f>
        <v>0</v>
      </c>
      <c r="Y144">
        <f>MIN(K144,Parameters!$B$13*(Parameters!$B$12-L144),Parameters!$B$11)</f>
        <v>0</v>
      </c>
      <c r="Z144">
        <f>IF(M144="G",MIN(L144,Parameters!$B$11),0)</f>
        <v>0</v>
      </c>
      <c r="AB144">
        <f t="shared" si="15"/>
        <v>600</v>
      </c>
      <c r="AC144">
        <f t="shared" si="16"/>
        <v>600</v>
      </c>
      <c r="AD144">
        <f t="shared" si="14"/>
        <v>0</v>
      </c>
    </row>
    <row r="145" spans="2:30">
      <c r="B145" s="3">
        <f>B144+Parameters!$B$3/60</f>
        <v>35.75</v>
      </c>
      <c r="D145">
        <f t="shared" si="13"/>
        <v>0</v>
      </c>
      <c r="E145">
        <f t="shared" si="13"/>
        <v>0</v>
      </c>
      <c r="F145">
        <f t="shared" si="13"/>
        <v>0</v>
      </c>
      <c r="G145">
        <f t="shared" si="12"/>
        <v>0</v>
      </c>
      <c r="H145">
        <f t="shared" si="12"/>
        <v>0</v>
      </c>
      <c r="I145">
        <f t="shared" si="12"/>
        <v>0</v>
      </c>
      <c r="J145">
        <f t="shared" si="11"/>
        <v>0</v>
      </c>
      <c r="K145">
        <f t="shared" si="11"/>
        <v>0</v>
      </c>
      <c r="L145">
        <f t="shared" si="11"/>
        <v>0</v>
      </c>
      <c r="M145" t="str">
        <f>IF(MOD(B145*60,Parameters!$F$3)&gt;=Parameters!$F$4,"G","R")</f>
        <v>G</v>
      </c>
      <c r="Q145">
        <f>IF(B145&lt;30,1200/3600*Parameters!$B$3,0)</f>
        <v>0</v>
      </c>
      <c r="R145">
        <f>MIN(D145,Parameters!$B$13*(Parameters!$B$12-E145),Parameters!$B$11)</f>
        <v>0</v>
      </c>
      <c r="S145">
        <f>MIN(E145,Parameters!$B$13*(Parameters!$B$12-F145),Parameters!$B$11)</f>
        <v>0</v>
      </c>
      <c r="T145">
        <f>MIN(F145,Parameters!$B$13*(Parameters!$B$12-G145),Parameters!$B$11)</f>
        <v>0</v>
      </c>
      <c r="U145">
        <f>MIN(G145,Parameters!$B$13*(Parameters!$B$12-H145),Parameters!$B$11)</f>
        <v>0</v>
      </c>
      <c r="V145">
        <f>MIN(H145,Parameters!$B$13*(Parameters!$B$12-I145),Parameters!$B$11)</f>
        <v>0</v>
      </c>
      <c r="W145">
        <f>MIN(I145,Parameters!$B$13*(Parameters!$B$12-J145),Parameters!$B$11)</f>
        <v>0</v>
      </c>
      <c r="X145">
        <f>MIN(J145,Parameters!$B$13*(Parameters!$B$12-K145),Parameters!$B$11)</f>
        <v>0</v>
      </c>
      <c r="Y145">
        <f>MIN(K145,Parameters!$B$13*(Parameters!$B$12-L145),Parameters!$B$11)</f>
        <v>0</v>
      </c>
      <c r="Z145">
        <f>IF(M145="G",MIN(L145,Parameters!$B$11),0)</f>
        <v>0</v>
      </c>
      <c r="AB145">
        <f t="shared" si="15"/>
        <v>600</v>
      </c>
      <c r="AC145">
        <f t="shared" si="16"/>
        <v>600</v>
      </c>
      <c r="AD145">
        <f t="shared" si="14"/>
        <v>0</v>
      </c>
    </row>
    <row r="146" spans="2:30">
      <c r="B146" s="3">
        <f>B145+Parameters!$B$3/60</f>
        <v>36</v>
      </c>
      <c r="D146">
        <f t="shared" si="13"/>
        <v>0</v>
      </c>
      <c r="E146">
        <f t="shared" si="13"/>
        <v>0</v>
      </c>
      <c r="F146">
        <f t="shared" si="13"/>
        <v>0</v>
      </c>
      <c r="G146">
        <f t="shared" si="12"/>
        <v>0</v>
      </c>
      <c r="H146">
        <f t="shared" si="12"/>
        <v>0</v>
      </c>
      <c r="I146">
        <f t="shared" si="12"/>
        <v>0</v>
      </c>
      <c r="J146">
        <f t="shared" si="11"/>
        <v>0</v>
      </c>
      <c r="K146">
        <f t="shared" si="11"/>
        <v>0</v>
      </c>
      <c r="L146">
        <f t="shared" si="11"/>
        <v>0</v>
      </c>
      <c r="M146" t="str">
        <f>IF(MOD(B146*60,Parameters!$F$3)&gt;=Parameters!$F$4,"G","R")</f>
        <v>R</v>
      </c>
      <c r="Q146">
        <f>IF(B146&lt;30,1200/3600*Parameters!$B$3,0)</f>
        <v>0</v>
      </c>
      <c r="R146">
        <f>MIN(D146,Parameters!$B$13*(Parameters!$B$12-E146),Parameters!$B$11)</f>
        <v>0</v>
      </c>
      <c r="S146">
        <f>MIN(E146,Parameters!$B$13*(Parameters!$B$12-F146),Parameters!$B$11)</f>
        <v>0</v>
      </c>
      <c r="T146">
        <f>MIN(F146,Parameters!$B$13*(Parameters!$B$12-G146),Parameters!$B$11)</f>
        <v>0</v>
      </c>
      <c r="U146">
        <f>MIN(G146,Parameters!$B$13*(Parameters!$B$12-H146),Parameters!$B$11)</f>
        <v>0</v>
      </c>
      <c r="V146">
        <f>MIN(H146,Parameters!$B$13*(Parameters!$B$12-I146),Parameters!$B$11)</f>
        <v>0</v>
      </c>
      <c r="W146">
        <f>MIN(I146,Parameters!$B$13*(Parameters!$B$12-J146),Parameters!$B$11)</f>
        <v>0</v>
      </c>
      <c r="X146">
        <f>MIN(J146,Parameters!$B$13*(Parameters!$B$12-K146),Parameters!$B$11)</f>
        <v>0</v>
      </c>
      <c r="Y146">
        <f>MIN(K146,Parameters!$B$13*(Parameters!$B$12-L146),Parameters!$B$11)</f>
        <v>0</v>
      </c>
      <c r="Z146">
        <f>IF(M146="G",MIN(L146,Parameters!$B$11),0)</f>
        <v>0</v>
      </c>
      <c r="AB146">
        <f t="shared" si="15"/>
        <v>600</v>
      </c>
      <c r="AC146">
        <f t="shared" si="16"/>
        <v>600</v>
      </c>
      <c r="AD146">
        <f t="shared" si="14"/>
        <v>0</v>
      </c>
    </row>
    <row r="147" spans="2:30">
      <c r="B147" s="3">
        <f>B146+Parameters!$B$3/60</f>
        <v>36.25</v>
      </c>
      <c r="D147">
        <f t="shared" si="13"/>
        <v>0</v>
      </c>
      <c r="E147">
        <f t="shared" si="13"/>
        <v>0</v>
      </c>
      <c r="F147">
        <f t="shared" si="13"/>
        <v>0</v>
      </c>
      <c r="G147">
        <f t="shared" si="12"/>
        <v>0</v>
      </c>
      <c r="H147">
        <f t="shared" si="12"/>
        <v>0</v>
      </c>
      <c r="I147">
        <f t="shared" si="12"/>
        <v>0</v>
      </c>
      <c r="J147">
        <f t="shared" si="11"/>
        <v>0</v>
      </c>
      <c r="K147">
        <f t="shared" si="11"/>
        <v>0</v>
      </c>
      <c r="L147">
        <f t="shared" si="11"/>
        <v>0</v>
      </c>
      <c r="M147" t="str">
        <f>IF(MOD(B147*60,Parameters!$F$3)&gt;=Parameters!$F$4,"G","R")</f>
        <v>G</v>
      </c>
      <c r="Q147">
        <f>IF(B147&lt;30,1200/3600*Parameters!$B$3,0)</f>
        <v>0</v>
      </c>
      <c r="R147">
        <f>MIN(D147,Parameters!$B$13*(Parameters!$B$12-E147),Parameters!$B$11)</f>
        <v>0</v>
      </c>
      <c r="S147">
        <f>MIN(E147,Parameters!$B$13*(Parameters!$B$12-F147),Parameters!$B$11)</f>
        <v>0</v>
      </c>
      <c r="T147">
        <f>MIN(F147,Parameters!$B$13*(Parameters!$B$12-G147),Parameters!$B$11)</f>
        <v>0</v>
      </c>
      <c r="U147">
        <f>MIN(G147,Parameters!$B$13*(Parameters!$B$12-H147),Parameters!$B$11)</f>
        <v>0</v>
      </c>
      <c r="V147">
        <f>MIN(H147,Parameters!$B$13*(Parameters!$B$12-I147),Parameters!$B$11)</f>
        <v>0</v>
      </c>
      <c r="W147">
        <f>MIN(I147,Parameters!$B$13*(Parameters!$B$12-J147),Parameters!$B$11)</f>
        <v>0</v>
      </c>
      <c r="X147">
        <f>MIN(J147,Parameters!$B$13*(Parameters!$B$12-K147),Parameters!$B$11)</f>
        <v>0</v>
      </c>
      <c r="Y147">
        <f>MIN(K147,Parameters!$B$13*(Parameters!$B$12-L147),Parameters!$B$11)</f>
        <v>0</v>
      </c>
      <c r="Z147">
        <f>IF(M147="G",MIN(L147,Parameters!$B$11),0)</f>
        <v>0</v>
      </c>
      <c r="AB147">
        <f t="shared" si="15"/>
        <v>600</v>
      </c>
      <c r="AC147">
        <f t="shared" si="16"/>
        <v>600</v>
      </c>
      <c r="AD147">
        <f t="shared" si="14"/>
        <v>0</v>
      </c>
    </row>
    <row r="148" spans="2:30">
      <c r="B148" s="3">
        <f>B147+Parameters!$B$3/60</f>
        <v>36.5</v>
      </c>
      <c r="D148">
        <f t="shared" si="13"/>
        <v>0</v>
      </c>
      <c r="E148">
        <f t="shared" si="13"/>
        <v>0</v>
      </c>
      <c r="F148">
        <f t="shared" si="13"/>
        <v>0</v>
      </c>
      <c r="G148">
        <f t="shared" si="12"/>
        <v>0</v>
      </c>
      <c r="H148">
        <f t="shared" si="12"/>
        <v>0</v>
      </c>
      <c r="I148">
        <f t="shared" si="12"/>
        <v>0</v>
      </c>
      <c r="J148">
        <f t="shared" si="11"/>
        <v>0</v>
      </c>
      <c r="K148">
        <f t="shared" si="11"/>
        <v>0</v>
      </c>
      <c r="L148">
        <f t="shared" si="11"/>
        <v>0</v>
      </c>
      <c r="M148" t="str">
        <f>IF(MOD(B148*60,Parameters!$F$3)&gt;=Parameters!$F$4,"G","R")</f>
        <v>G</v>
      </c>
      <c r="Q148">
        <f>IF(B148&lt;30,1200/3600*Parameters!$B$3,0)</f>
        <v>0</v>
      </c>
      <c r="R148">
        <f>MIN(D148,Parameters!$B$13*(Parameters!$B$12-E148),Parameters!$B$11)</f>
        <v>0</v>
      </c>
      <c r="S148">
        <f>MIN(E148,Parameters!$B$13*(Parameters!$B$12-F148),Parameters!$B$11)</f>
        <v>0</v>
      </c>
      <c r="T148">
        <f>MIN(F148,Parameters!$B$13*(Parameters!$B$12-G148),Parameters!$B$11)</f>
        <v>0</v>
      </c>
      <c r="U148">
        <f>MIN(G148,Parameters!$B$13*(Parameters!$B$12-H148),Parameters!$B$11)</f>
        <v>0</v>
      </c>
      <c r="V148">
        <f>MIN(H148,Parameters!$B$13*(Parameters!$B$12-I148),Parameters!$B$11)</f>
        <v>0</v>
      </c>
      <c r="W148">
        <f>MIN(I148,Parameters!$B$13*(Parameters!$B$12-J148),Parameters!$B$11)</f>
        <v>0</v>
      </c>
      <c r="X148">
        <f>MIN(J148,Parameters!$B$13*(Parameters!$B$12-K148),Parameters!$B$11)</f>
        <v>0</v>
      </c>
      <c r="Y148">
        <f>MIN(K148,Parameters!$B$13*(Parameters!$B$12-L148),Parameters!$B$11)</f>
        <v>0</v>
      </c>
      <c r="Z148">
        <f>IF(M148="G",MIN(L148,Parameters!$B$11),0)</f>
        <v>0</v>
      </c>
      <c r="AB148">
        <f t="shared" si="15"/>
        <v>600</v>
      </c>
      <c r="AC148">
        <f t="shared" si="16"/>
        <v>600</v>
      </c>
      <c r="AD148">
        <f t="shared" si="14"/>
        <v>0</v>
      </c>
    </row>
    <row r="149" spans="2:30">
      <c r="B149" s="3">
        <f>B148+Parameters!$B$3/60</f>
        <v>36.75</v>
      </c>
      <c r="D149">
        <f t="shared" si="13"/>
        <v>0</v>
      </c>
      <c r="E149">
        <f t="shared" si="13"/>
        <v>0</v>
      </c>
      <c r="F149">
        <f t="shared" si="13"/>
        <v>0</v>
      </c>
      <c r="G149">
        <f t="shared" si="12"/>
        <v>0</v>
      </c>
      <c r="H149">
        <f t="shared" si="12"/>
        <v>0</v>
      </c>
      <c r="I149">
        <f t="shared" si="12"/>
        <v>0</v>
      </c>
      <c r="J149">
        <f t="shared" si="11"/>
        <v>0</v>
      </c>
      <c r="K149">
        <f t="shared" si="11"/>
        <v>0</v>
      </c>
      <c r="L149">
        <f t="shared" si="11"/>
        <v>0</v>
      </c>
      <c r="M149" t="str">
        <f>IF(MOD(B149*60,Parameters!$F$3)&gt;=Parameters!$F$4,"G","R")</f>
        <v>G</v>
      </c>
      <c r="Q149">
        <f>IF(B149&lt;30,1200/3600*Parameters!$B$3,0)</f>
        <v>0</v>
      </c>
      <c r="R149">
        <f>MIN(D149,Parameters!$B$13*(Parameters!$B$12-E149),Parameters!$B$11)</f>
        <v>0</v>
      </c>
      <c r="S149">
        <f>MIN(E149,Parameters!$B$13*(Parameters!$B$12-F149),Parameters!$B$11)</f>
        <v>0</v>
      </c>
      <c r="T149">
        <f>MIN(F149,Parameters!$B$13*(Parameters!$B$12-G149),Parameters!$B$11)</f>
        <v>0</v>
      </c>
      <c r="U149">
        <f>MIN(G149,Parameters!$B$13*(Parameters!$B$12-H149),Parameters!$B$11)</f>
        <v>0</v>
      </c>
      <c r="V149">
        <f>MIN(H149,Parameters!$B$13*(Parameters!$B$12-I149),Parameters!$B$11)</f>
        <v>0</v>
      </c>
      <c r="W149">
        <f>MIN(I149,Parameters!$B$13*(Parameters!$B$12-J149),Parameters!$B$11)</f>
        <v>0</v>
      </c>
      <c r="X149">
        <f>MIN(J149,Parameters!$B$13*(Parameters!$B$12-K149),Parameters!$B$11)</f>
        <v>0</v>
      </c>
      <c r="Y149">
        <f>MIN(K149,Parameters!$B$13*(Parameters!$B$12-L149),Parameters!$B$11)</f>
        <v>0</v>
      </c>
      <c r="Z149">
        <f>IF(M149="G",MIN(L149,Parameters!$B$11),0)</f>
        <v>0</v>
      </c>
      <c r="AB149">
        <f t="shared" si="15"/>
        <v>600</v>
      </c>
      <c r="AC149">
        <f t="shared" si="16"/>
        <v>600</v>
      </c>
      <c r="AD149">
        <f t="shared" si="14"/>
        <v>0</v>
      </c>
    </row>
    <row r="150" spans="2:30">
      <c r="B150" s="3">
        <f>B149+Parameters!$B$3/60</f>
        <v>37</v>
      </c>
      <c r="D150">
        <f t="shared" si="13"/>
        <v>0</v>
      </c>
      <c r="E150">
        <f t="shared" si="13"/>
        <v>0</v>
      </c>
      <c r="F150">
        <f t="shared" si="13"/>
        <v>0</v>
      </c>
      <c r="G150">
        <f t="shared" si="12"/>
        <v>0</v>
      </c>
      <c r="H150">
        <f t="shared" si="12"/>
        <v>0</v>
      </c>
      <c r="I150">
        <f t="shared" si="12"/>
        <v>0</v>
      </c>
      <c r="J150">
        <f t="shared" si="11"/>
        <v>0</v>
      </c>
      <c r="K150">
        <f t="shared" si="11"/>
        <v>0</v>
      </c>
      <c r="L150">
        <f t="shared" si="11"/>
        <v>0</v>
      </c>
      <c r="M150" t="str">
        <f>IF(MOD(B150*60,Parameters!$F$3)&gt;=Parameters!$F$4,"G","R")</f>
        <v>R</v>
      </c>
      <c r="Q150">
        <f>IF(B150&lt;30,1200/3600*Parameters!$B$3,0)</f>
        <v>0</v>
      </c>
      <c r="R150">
        <f>MIN(D150,Parameters!$B$13*(Parameters!$B$12-E150),Parameters!$B$11)</f>
        <v>0</v>
      </c>
      <c r="S150">
        <f>MIN(E150,Parameters!$B$13*(Parameters!$B$12-F150),Parameters!$B$11)</f>
        <v>0</v>
      </c>
      <c r="T150">
        <f>MIN(F150,Parameters!$B$13*(Parameters!$B$12-G150),Parameters!$B$11)</f>
        <v>0</v>
      </c>
      <c r="U150">
        <f>MIN(G150,Parameters!$B$13*(Parameters!$B$12-H150),Parameters!$B$11)</f>
        <v>0</v>
      </c>
      <c r="V150">
        <f>MIN(H150,Parameters!$B$13*(Parameters!$B$12-I150),Parameters!$B$11)</f>
        <v>0</v>
      </c>
      <c r="W150">
        <f>MIN(I150,Parameters!$B$13*(Parameters!$B$12-J150),Parameters!$B$11)</f>
        <v>0</v>
      </c>
      <c r="X150">
        <f>MIN(J150,Parameters!$B$13*(Parameters!$B$12-K150),Parameters!$B$11)</f>
        <v>0</v>
      </c>
      <c r="Y150">
        <f>MIN(K150,Parameters!$B$13*(Parameters!$B$12-L150),Parameters!$B$11)</f>
        <v>0</v>
      </c>
      <c r="Z150">
        <f>IF(M150="G",MIN(L150,Parameters!$B$11),0)</f>
        <v>0</v>
      </c>
      <c r="AB150">
        <f t="shared" si="15"/>
        <v>600</v>
      </c>
      <c r="AC150">
        <f t="shared" si="16"/>
        <v>600</v>
      </c>
      <c r="AD150">
        <f t="shared" si="14"/>
        <v>0</v>
      </c>
    </row>
    <row r="151" spans="2:30">
      <c r="B151" s="3">
        <f>B150+Parameters!$B$3/60</f>
        <v>37.25</v>
      </c>
      <c r="D151">
        <f t="shared" si="13"/>
        <v>0</v>
      </c>
      <c r="E151">
        <f t="shared" si="13"/>
        <v>0</v>
      </c>
      <c r="F151">
        <f t="shared" si="13"/>
        <v>0</v>
      </c>
      <c r="G151">
        <f t="shared" si="12"/>
        <v>0</v>
      </c>
      <c r="H151">
        <f t="shared" si="12"/>
        <v>0</v>
      </c>
      <c r="I151">
        <f t="shared" si="12"/>
        <v>0</v>
      </c>
      <c r="J151">
        <f t="shared" si="11"/>
        <v>0</v>
      </c>
      <c r="K151">
        <f t="shared" si="11"/>
        <v>0</v>
      </c>
      <c r="L151">
        <f t="shared" si="11"/>
        <v>0</v>
      </c>
      <c r="M151" t="str">
        <f>IF(MOD(B151*60,Parameters!$F$3)&gt;=Parameters!$F$4,"G","R")</f>
        <v>G</v>
      </c>
      <c r="Q151">
        <f>IF(B151&lt;30,1200/3600*Parameters!$B$3,0)</f>
        <v>0</v>
      </c>
      <c r="R151">
        <f>MIN(D151,Parameters!$B$13*(Parameters!$B$12-E151),Parameters!$B$11)</f>
        <v>0</v>
      </c>
      <c r="S151">
        <f>MIN(E151,Parameters!$B$13*(Parameters!$B$12-F151),Parameters!$B$11)</f>
        <v>0</v>
      </c>
      <c r="T151">
        <f>MIN(F151,Parameters!$B$13*(Parameters!$B$12-G151),Parameters!$B$11)</f>
        <v>0</v>
      </c>
      <c r="U151">
        <f>MIN(G151,Parameters!$B$13*(Parameters!$B$12-H151),Parameters!$B$11)</f>
        <v>0</v>
      </c>
      <c r="V151">
        <f>MIN(H151,Parameters!$B$13*(Parameters!$B$12-I151),Parameters!$B$11)</f>
        <v>0</v>
      </c>
      <c r="W151">
        <f>MIN(I151,Parameters!$B$13*(Parameters!$B$12-J151),Parameters!$B$11)</f>
        <v>0</v>
      </c>
      <c r="X151">
        <f>MIN(J151,Parameters!$B$13*(Parameters!$B$12-K151),Parameters!$B$11)</f>
        <v>0</v>
      </c>
      <c r="Y151">
        <f>MIN(K151,Parameters!$B$13*(Parameters!$B$12-L151),Parameters!$B$11)</f>
        <v>0</v>
      </c>
      <c r="Z151">
        <f>IF(M151="G",MIN(L151,Parameters!$B$11),0)</f>
        <v>0</v>
      </c>
      <c r="AB151">
        <f t="shared" si="15"/>
        <v>600</v>
      </c>
      <c r="AC151">
        <f t="shared" si="16"/>
        <v>600</v>
      </c>
      <c r="AD151">
        <f t="shared" si="14"/>
        <v>0</v>
      </c>
    </row>
    <row r="152" spans="2:30">
      <c r="B152" s="3">
        <f>B151+Parameters!$B$3/60</f>
        <v>37.5</v>
      </c>
      <c r="D152">
        <f t="shared" si="13"/>
        <v>0</v>
      </c>
      <c r="E152">
        <f t="shared" si="13"/>
        <v>0</v>
      </c>
      <c r="F152">
        <f t="shared" si="13"/>
        <v>0</v>
      </c>
      <c r="G152">
        <f t="shared" si="12"/>
        <v>0</v>
      </c>
      <c r="H152">
        <f t="shared" si="12"/>
        <v>0</v>
      </c>
      <c r="I152">
        <f t="shared" si="12"/>
        <v>0</v>
      </c>
      <c r="J152">
        <f t="shared" si="11"/>
        <v>0</v>
      </c>
      <c r="K152">
        <f t="shared" si="11"/>
        <v>0</v>
      </c>
      <c r="L152">
        <f t="shared" si="11"/>
        <v>0</v>
      </c>
      <c r="M152" t="str">
        <f>IF(MOD(B152*60,Parameters!$F$3)&gt;=Parameters!$F$4,"G","R")</f>
        <v>G</v>
      </c>
      <c r="Q152">
        <f>IF(B152&lt;30,1200/3600*Parameters!$B$3,0)</f>
        <v>0</v>
      </c>
      <c r="R152">
        <f>MIN(D152,Parameters!$B$13*(Parameters!$B$12-E152),Parameters!$B$11)</f>
        <v>0</v>
      </c>
      <c r="S152">
        <f>MIN(E152,Parameters!$B$13*(Parameters!$B$12-F152),Parameters!$B$11)</f>
        <v>0</v>
      </c>
      <c r="T152">
        <f>MIN(F152,Parameters!$B$13*(Parameters!$B$12-G152),Parameters!$B$11)</f>
        <v>0</v>
      </c>
      <c r="U152">
        <f>MIN(G152,Parameters!$B$13*(Parameters!$B$12-H152),Parameters!$B$11)</f>
        <v>0</v>
      </c>
      <c r="V152">
        <f>MIN(H152,Parameters!$B$13*(Parameters!$B$12-I152),Parameters!$B$11)</f>
        <v>0</v>
      </c>
      <c r="W152">
        <f>MIN(I152,Parameters!$B$13*(Parameters!$B$12-J152),Parameters!$B$11)</f>
        <v>0</v>
      </c>
      <c r="X152">
        <f>MIN(J152,Parameters!$B$13*(Parameters!$B$12-K152),Parameters!$B$11)</f>
        <v>0</v>
      </c>
      <c r="Y152">
        <f>MIN(K152,Parameters!$B$13*(Parameters!$B$12-L152),Parameters!$B$11)</f>
        <v>0</v>
      </c>
      <c r="Z152">
        <f>IF(M152="G",MIN(L152,Parameters!$B$11),0)</f>
        <v>0</v>
      </c>
      <c r="AB152">
        <f t="shared" si="15"/>
        <v>600</v>
      </c>
      <c r="AC152">
        <f t="shared" si="16"/>
        <v>600</v>
      </c>
      <c r="AD152">
        <f t="shared" si="14"/>
        <v>0</v>
      </c>
    </row>
    <row r="153" spans="2:30">
      <c r="B153" s="3">
        <f>B152+Parameters!$B$3/60</f>
        <v>37.75</v>
      </c>
      <c r="D153">
        <f t="shared" si="13"/>
        <v>0</v>
      </c>
      <c r="E153">
        <f t="shared" si="13"/>
        <v>0</v>
      </c>
      <c r="F153">
        <f t="shared" si="13"/>
        <v>0</v>
      </c>
      <c r="G153">
        <f t="shared" si="12"/>
        <v>0</v>
      </c>
      <c r="H153">
        <f t="shared" si="12"/>
        <v>0</v>
      </c>
      <c r="I153">
        <f t="shared" si="12"/>
        <v>0</v>
      </c>
      <c r="J153">
        <f t="shared" si="11"/>
        <v>0</v>
      </c>
      <c r="K153">
        <f t="shared" si="11"/>
        <v>0</v>
      </c>
      <c r="L153">
        <f t="shared" si="11"/>
        <v>0</v>
      </c>
      <c r="M153" t="str">
        <f>IF(MOD(B153*60,Parameters!$F$3)&gt;=Parameters!$F$4,"G","R")</f>
        <v>G</v>
      </c>
      <c r="Q153">
        <f>IF(B153&lt;30,1200/3600*Parameters!$B$3,0)</f>
        <v>0</v>
      </c>
      <c r="R153">
        <f>MIN(D153,Parameters!$B$13*(Parameters!$B$12-E153),Parameters!$B$11)</f>
        <v>0</v>
      </c>
      <c r="S153">
        <f>MIN(E153,Parameters!$B$13*(Parameters!$B$12-F153),Parameters!$B$11)</f>
        <v>0</v>
      </c>
      <c r="T153">
        <f>MIN(F153,Parameters!$B$13*(Parameters!$B$12-G153),Parameters!$B$11)</f>
        <v>0</v>
      </c>
      <c r="U153">
        <f>MIN(G153,Parameters!$B$13*(Parameters!$B$12-H153),Parameters!$B$11)</f>
        <v>0</v>
      </c>
      <c r="V153">
        <f>MIN(H153,Parameters!$B$13*(Parameters!$B$12-I153),Parameters!$B$11)</f>
        <v>0</v>
      </c>
      <c r="W153">
        <f>MIN(I153,Parameters!$B$13*(Parameters!$B$12-J153),Parameters!$B$11)</f>
        <v>0</v>
      </c>
      <c r="X153">
        <f>MIN(J153,Parameters!$B$13*(Parameters!$B$12-K153),Parameters!$B$11)</f>
        <v>0</v>
      </c>
      <c r="Y153">
        <f>MIN(K153,Parameters!$B$13*(Parameters!$B$12-L153),Parameters!$B$11)</f>
        <v>0</v>
      </c>
      <c r="Z153">
        <f>IF(M153="G",MIN(L153,Parameters!$B$11),0)</f>
        <v>0</v>
      </c>
      <c r="AB153">
        <f t="shared" si="15"/>
        <v>600</v>
      </c>
      <c r="AC153">
        <f t="shared" si="16"/>
        <v>600</v>
      </c>
      <c r="AD153">
        <f t="shared" si="14"/>
        <v>0</v>
      </c>
    </row>
    <row r="154" spans="2:30">
      <c r="B154" s="3">
        <f>B153+Parameters!$B$3/60</f>
        <v>38</v>
      </c>
      <c r="D154">
        <f t="shared" si="13"/>
        <v>0</v>
      </c>
      <c r="E154">
        <f t="shared" si="13"/>
        <v>0</v>
      </c>
      <c r="F154">
        <f t="shared" si="13"/>
        <v>0</v>
      </c>
      <c r="G154">
        <f t="shared" si="12"/>
        <v>0</v>
      </c>
      <c r="H154">
        <f t="shared" si="12"/>
        <v>0</v>
      </c>
      <c r="I154">
        <f t="shared" si="12"/>
        <v>0</v>
      </c>
      <c r="J154">
        <f t="shared" si="12"/>
        <v>0</v>
      </c>
      <c r="K154">
        <f t="shared" si="12"/>
        <v>0</v>
      </c>
      <c r="L154">
        <f t="shared" si="12"/>
        <v>0</v>
      </c>
      <c r="M154" t="str">
        <f>IF(MOD(B154*60,Parameters!$F$3)&gt;=Parameters!$F$4,"G","R")</f>
        <v>R</v>
      </c>
      <c r="Q154">
        <f>IF(B154&lt;30,1200/3600*Parameters!$B$3,0)</f>
        <v>0</v>
      </c>
      <c r="R154">
        <f>MIN(D154,Parameters!$B$13*(Parameters!$B$12-E154),Parameters!$B$11)</f>
        <v>0</v>
      </c>
      <c r="S154">
        <f>MIN(E154,Parameters!$B$13*(Parameters!$B$12-F154),Parameters!$B$11)</f>
        <v>0</v>
      </c>
      <c r="T154">
        <f>MIN(F154,Parameters!$B$13*(Parameters!$B$12-G154),Parameters!$B$11)</f>
        <v>0</v>
      </c>
      <c r="U154">
        <f>MIN(G154,Parameters!$B$13*(Parameters!$B$12-H154),Parameters!$B$11)</f>
        <v>0</v>
      </c>
      <c r="V154">
        <f>MIN(H154,Parameters!$B$13*(Parameters!$B$12-I154),Parameters!$B$11)</f>
        <v>0</v>
      </c>
      <c r="W154">
        <f>MIN(I154,Parameters!$B$13*(Parameters!$B$12-J154),Parameters!$B$11)</f>
        <v>0</v>
      </c>
      <c r="X154">
        <f>MIN(J154,Parameters!$B$13*(Parameters!$B$12-K154),Parameters!$B$11)</f>
        <v>0</v>
      </c>
      <c r="Y154">
        <f>MIN(K154,Parameters!$B$13*(Parameters!$B$12-L154),Parameters!$B$11)</f>
        <v>0</v>
      </c>
      <c r="Z154">
        <f>IF(M154="G",MIN(L154,Parameters!$B$11),0)</f>
        <v>0</v>
      </c>
      <c r="AB154">
        <f t="shared" si="15"/>
        <v>600</v>
      </c>
      <c r="AC154">
        <f t="shared" si="16"/>
        <v>600</v>
      </c>
      <c r="AD154">
        <f t="shared" si="14"/>
        <v>0</v>
      </c>
    </row>
    <row r="155" spans="2:30">
      <c r="B155" s="3">
        <f>B154+Parameters!$B$3/60</f>
        <v>38.25</v>
      </c>
      <c r="D155">
        <f t="shared" si="13"/>
        <v>0</v>
      </c>
      <c r="E155">
        <f t="shared" si="13"/>
        <v>0</v>
      </c>
      <c r="F155">
        <f t="shared" si="13"/>
        <v>0</v>
      </c>
      <c r="G155">
        <f t="shared" si="12"/>
        <v>0</v>
      </c>
      <c r="H155">
        <f t="shared" si="12"/>
        <v>0</v>
      </c>
      <c r="I155">
        <f t="shared" si="12"/>
        <v>0</v>
      </c>
      <c r="J155">
        <f t="shared" si="12"/>
        <v>0</v>
      </c>
      <c r="K155">
        <f t="shared" si="12"/>
        <v>0</v>
      </c>
      <c r="L155">
        <f t="shared" si="12"/>
        <v>0</v>
      </c>
      <c r="M155" t="str">
        <f>IF(MOD(B155*60,Parameters!$F$3)&gt;=Parameters!$F$4,"G","R")</f>
        <v>G</v>
      </c>
      <c r="Q155">
        <f>IF(B155&lt;30,1200/3600*Parameters!$B$3,0)</f>
        <v>0</v>
      </c>
      <c r="R155">
        <f>MIN(D155,Parameters!$B$13*(Parameters!$B$12-E155),Parameters!$B$11)</f>
        <v>0</v>
      </c>
      <c r="S155">
        <f>MIN(E155,Parameters!$B$13*(Parameters!$B$12-F155),Parameters!$B$11)</f>
        <v>0</v>
      </c>
      <c r="T155">
        <f>MIN(F155,Parameters!$B$13*(Parameters!$B$12-G155),Parameters!$B$11)</f>
        <v>0</v>
      </c>
      <c r="U155">
        <f>MIN(G155,Parameters!$B$13*(Parameters!$B$12-H155),Parameters!$B$11)</f>
        <v>0</v>
      </c>
      <c r="V155">
        <f>MIN(H155,Parameters!$B$13*(Parameters!$B$12-I155),Parameters!$B$11)</f>
        <v>0</v>
      </c>
      <c r="W155">
        <f>MIN(I155,Parameters!$B$13*(Parameters!$B$12-J155),Parameters!$B$11)</f>
        <v>0</v>
      </c>
      <c r="X155">
        <f>MIN(J155,Parameters!$B$13*(Parameters!$B$12-K155),Parameters!$B$11)</f>
        <v>0</v>
      </c>
      <c r="Y155">
        <f>MIN(K155,Parameters!$B$13*(Parameters!$B$12-L155),Parameters!$B$11)</f>
        <v>0</v>
      </c>
      <c r="Z155">
        <f>IF(M155="G",MIN(L155,Parameters!$B$11),0)</f>
        <v>0</v>
      </c>
      <c r="AB155">
        <f t="shared" si="15"/>
        <v>600</v>
      </c>
      <c r="AC155">
        <f t="shared" si="16"/>
        <v>600</v>
      </c>
      <c r="AD155">
        <f t="shared" si="14"/>
        <v>0</v>
      </c>
    </row>
    <row r="156" spans="2:30">
      <c r="B156" s="3">
        <f>B155+Parameters!$B$3/60</f>
        <v>38.5</v>
      </c>
      <c r="D156">
        <f t="shared" si="13"/>
        <v>0</v>
      </c>
      <c r="E156">
        <f t="shared" si="13"/>
        <v>0</v>
      </c>
      <c r="F156">
        <f t="shared" si="13"/>
        <v>0</v>
      </c>
      <c r="G156">
        <f t="shared" si="12"/>
        <v>0</v>
      </c>
      <c r="H156">
        <f t="shared" si="12"/>
        <v>0</v>
      </c>
      <c r="I156">
        <f t="shared" si="12"/>
        <v>0</v>
      </c>
      <c r="J156">
        <f t="shared" si="12"/>
        <v>0</v>
      </c>
      <c r="K156">
        <f t="shared" si="12"/>
        <v>0</v>
      </c>
      <c r="L156">
        <f t="shared" si="12"/>
        <v>0</v>
      </c>
      <c r="M156" t="str">
        <f>IF(MOD(B156*60,Parameters!$F$3)&gt;=Parameters!$F$4,"G","R")</f>
        <v>G</v>
      </c>
      <c r="Q156">
        <f>IF(B156&lt;30,1200/3600*Parameters!$B$3,0)</f>
        <v>0</v>
      </c>
      <c r="R156">
        <f>MIN(D156,Parameters!$B$13*(Parameters!$B$12-E156),Parameters!$B$11)</f>
        <v>0</v>
      </c>
      <c r="S156">
        <f>MIN(E156,Parameters!$B$13*(Parameters!$B$12-F156),Parameters!$B$11)</f>
        <v>0</v>
      </c>
      <c r="T156">
        <f>MIN(F156,Parameters!$B$13*(Parameters!$B$12-G156),Parameters!$B$11)</f>
        <v>0</v>
      </c>
      <c r="U156">
        <f>MIN(G156,Parameters!$B$13*(Parameters!$B$12-H156),Parameters!$B$11)</f>
        <v>0</v>
      </c>
      <c r="V156">
        <f>MIN(H156,Parameters!$B$13*(Parameters!$B$12-I156),Parameters!$B$11)</f>
        <v>0</v>
      </c>
      <c r="W156">
        <f>MIN(I156,Parameters!$B$13*(Parameters!$B$12-J156),Parameters!$B$11)</f>
        <v>0</v>
      </c>
      <c r="X156">
        <f>MIN(J156,Parameters!$B$13*(Parameters!$B$12-K156),Parameters!$B$11)</f>
        <v>0</v>
      </c>
      <c r="Y156">
        <f>MIN(K156,Parameters!$B$13*(Parameters!$B$12-L156),Parameters!$B$11)</f>
        <v>0</v>
      </c>
      <c r="Z156">
        <f>IF(M156="G",MIN(L156,Parameters!$B$11),0)</f>
        <v>0</v>
      </c>
      <c r="AB156">
        <f t="shared" si="15"/>
        <v>600</v>
      </c>
      <c r="AC156">
        <f t="shared" si="16"/>
        <v>600</v>
      </c>
      <c r="AD156">
        <f t="shared" si="14"/>
        <v>0</v>
      </c>
    </row>
    <row r="157" spans="2:30">
      <c r="B157" s="3">
        <f>B156+Parameters!$B$3/60</f>
        <v>38.75</v>
      </c>
      <c r="D157">
        <f t="shared" si="13"/>
        <v>0</v>
      </c>
      <c r="E157">
        <f t="shared" si="13"/>
        <v>0</v>
      </c>
      <c r="F157">
        <f t="shared" si="13"/>
        <v>0</v>
      </c>
      <c r="G157">
        <f t="shared" si="12"/>
        <v>0</v>
      </c>
      <c r="H157">
        <f t="shared" si="12"/>
        <v>0</v>
      </c>
      <c r="I157">
        <f t="shared" si="12"/>
        <v>0</v>
      </c>
      <c r="J157">
        <f t="shared" si="12"/>
        <v>0</v>
      </c>
      <c r="K157">
        <f t="shared" si="12"/>
        <v>0</v>
      </c>
      <c r="L157">
        <f t="shared" si="12"/>
        <v>0</v>
      </c>
      <c r="M157" t="str">
        <f>IF(MOD(B157*60,Parameters!$F$3)&gt;=Parameters!$F$4,"G","R")</f>
        <v>G</v>
      </c>
      <c r="Q157">
        <f>IF(B157&lt;30,1200/3600*Parameters!$B$3,0)</f>
        <v>0</v>
      </c>
      <c r="R157">
        <f>MIN(D157,Parameters!$B$13*(Parameters!$B$12-E157),Parameters!$B$11)</f>
        <v>0</v>
      </c>
      <c r="S157">
        <f>MIN(E157,Parameters!$B$13*(Parameters!$B$12-F157),Parameters!$B$11)</f>
        <v>0</v>
      </c>
      <c r="T157">
        <f>MIN(F157,Parameters!$B$13*(Parameters!$B$12-G157),Parameters!$B$11)</f>
        <v>0</v>
      </c>
      <c r="U157">
        <f>MIN(G157,Parameters!$B$13*(Parameters!$B$12-H157),Parameters!$B$11)</f>
        <v>0</v>
      </c>
      <c r="V157">
        <f>MIN(H157,Parameters!$B$13*(Parameters!$B$12-I157),Parameters!$B$11)</f>
        <v>0</v>
      </c>
      <c r="W157">
        <f>MIN(I157,Parameters!$B$13*(Parameters!$B$12-J157),Parameters!$B$11)</f>
        <v>0</v>
      </c>
      <c r="X157">
        <f>MIN(J157,Parameters!$B$13*(Parameters!$B$12-K157),Parameters!$B$11)</f>
        <v>0</v>
      </c>
      <c r="Y157">
        <f>MIN(K157,Parameters!$B$13*(Parameters!$B$12-L157),Parameters!$B$11)</f>
        <v>0</v>
      </c>
      <c r="Z157">
        <f>IF(M157="G",MIN(L157,Parameters!$B$11),0)</f>
        <v>0</v>
      </c>
      <c r="AB157">
        <f t="shared" si="15"/>
        <v>600</v>
      </c>
      <c r="AC157">
        <f t="shared" si="16"/>
        <v>600</v>
      </c>
      <c r="AD157">
        <f t="shared" si="14"/>
        <v>0</v>
      </c>
    </row>
    <row r="158" spans="2:30">
      <c r="B158" s="3">
        <f>B157+Parameters!$B$3/60</f>
        <v>39</v>
      </c>
      <c r="D158">
        <f t="shared" si="13"/>
        <v>0</v>
      </c>
      <c r="E158">
        <f t="shared" si="13"/>
        <v>0</v>
      </c>
      <c r="F158">
        <f t="shared" si="13"/>
        <v>0</v>
      </c>
      <c r="G158">
        <f t="shared" si="12"/>
        <v>0</v>
      </c>
      <c r="H158">
        <f t="shared" si="12"/>
        <v>0</v>
      </c>
      <c r="I158">
        <f t="shared" si="12"/>
        <v>0</v>
      </c>
      <c r="J158">
        <f t="shared" si="12"/>
        <v>0</v>
      </c>
      <c r="K158">
        <f t="shared" si="12"/>
        <v>0</v>
      </c>
      <c r="L158">
        <f t="shared" si="12"/>
        <v>0</v>
      </c>
      <c r="M158" t="str">
        <f>IF(MOD(B158*60,Parameters!$F$3)&gt;=Parameters!$F$4,"G","R")</f>
        <v>R</v>
      </c>
      <c r="Q158">
        <f>IF(B158&lt;30,1200/3600*Parameters!$B$3,0)</f>
        <v>0</v>
      </c>
      <c r="R158">
        <f>MIN(D158,Parameters!$B$13*(Parameters!$B$12-E158),Parameters!$B$11)</f>
        <v>0</v>
      </c>
      <c r="S158">
        <f>MIN(E158,Parameters!$B$13*(Parameters!$B$12-F158),Parameters!$B$11)</f>
        <v>0</v>
      </c>
      <c r="T158">
        <f>MIN(F158,Parameters!$B$13*(Parameters!$B$12-G158),Parameters!$B$11)</f>
        <v>0</v>
      </c>
      <c r="U158">
        <f>MIN(G158,Parameters!$B$13*(Parameters!$B$12-H158),Parameters!$B$11)</f>
        <v>0</v>
      </c>
      <c r="V158">
        <f>MIN(H158,Parameters!$B$13*(Parameters!$B$12-I158),Parameters!$B$11)</f>
        <v>0</v>
      </c>
      <c r="W158">
        <f>MIN(I158,Parameters!$B$13*(Parameters!$B$12-J158),Parameters!$B$11)</f>
        <v>0</v>
      </c>
      <c r="X158">
        <f>MIN(J158,Parameters!$B$13*(Parameters!$B$12-K158),Parameters!$B$11)</f>
        <v>0</v>
      </c>
      <c r="Y158">
        <f>MIN(K158,Parameters!$B$13*(Parameters!$B$12-L158),Parameters!$B$11)</f>
        <v>0</v>
      </c>
      <c r="Z158">
        <f>IF(M158="G",MIN(L158,Parameters!$B$11),0)</f>
        <v>0</v>
      </c>
      <c r="AB158">
        <f t="shared" si="15"/>
        <v>600</v>
      </c>
      <c r="AC158">
        <f t="shared" si="16"/>
        <v>600</v>
      </c>
      <c r="AD158">
        <f t="shared" si="14"/>
        <v>0</v>
      </c>
    </row>
    <row r="159" spans="2:30">
      <c r="B159" s="3">
        <f>B158+Parameters!$B$3/60</f>
        <v>39.25</v>
      </c>
      <c r="D159">
        <f t="shared" si="13"/>
        <v>0</v>
      </c>
      <c r="E159">
        <f t="shared" si="13"/>
        <v>0</v>
      </c>
      <c r="F159">
        <f t="shared" si="13"/>
        <v>0</v>
      </c>
      <c r="G159">
        <f t="shared" si="12"/>
        <v>0</v>
      </c>
      <c r="H159">
        <f t="shared" si="12"/>
        <v>0</v>
      </c>
      <c r="I159">
        <f t="shared" si="12"/>
        <v>0</v>
      </c>
      <c r="J159">
        <f t="shared" si="12"/>
        <v>0</v>
      </c>
      <c r="K159">
        <f t="shared" si="12"/>
        <v>0</v>
      </c>
      <c r="L159">
        <f t="shared" si="12"/>
        <v>0</v>
      </c>
      <c r="M159" t="str">
        <f>IF(MOD(B159*60,Parameters!$F$3)&gt;=Parameters!$F$4,"G","R")</f>
        <v>G</v>
      </c>
      <c r="Q159">
        <f>IF(B159&lt;30,1200/3600*Parameters!$B$3,0)</f>
        <v>0</v>
      </c>
      <c r="R159">
        <f>MIN(D159,Parameters!$B$13*(Parameters!$B$12-E159),Parameters!$B$11)</f>
        <v>0</v>
      </c>
      <c r="S159">
        <f>MIN(E159,Parameters!$B$13*(Parameters!$B$12-F159),Parameters!$B$11)</f>
        <v>0</v>
      </c>
      <c r="T159">
        <f>MIN(F159,Parameters!$B$13*(Parameters!$B$12-G159),Parameters!$B$11)</f>
        <v>0</v>
      </c>
      <c r="U159">
        <f>MIN(G159,Parameters!$B$13*(Parameters!$B$12-H159),Parameters!$B$11)</f>
        <v>0</v>
      </c>
      <c r="V159">
        <f>MIN(H159,Parameters!$B$13*(Parameters!$B$12-I159),Parameters!$B$11)</f>
        <v>0</v>
      </c>
      <c r="W159">
        <f>MIN(I159,Parameters!$B$13*(Parameters!$B$12-J159),Parameters!$B$11)</f>
        <v>0</v>
      </c>
      <c r="X159">
        <f>MIN(J159,Parameters!$B$13*(Parameters!$B$12-K159),Parameters!$B$11)</f>
        <v>0</v>
      </c>
      <c r="Y159">
        <f>MIN(K159,Parameters!$B$13*(Parameters!$B$12-L159),Parameters!$B$11)</f>
        <v>0</v>
      </c>
      <c r="Z159">
        <f>IF(M159="G",MIN(L159,Parameters!$B$11),0)</f>
        <v>0</v>
      </c>
      <c r="AB159">
        <f t="shared" si="15"/>
        <v>600</v>
      </c>
      <c r="AC159">
        <f t="shared" si="16"/>
        <v>600</v>
      </c>
      <c r="AD159">
        <f t="shared" si="14"/>
        <v>0</v>
      </c>
    </row>
    <row r="160" spans="2:30">
      <c r="B160" s="3">
        <f>B159+Parameters!$B$3/60</f>
        <v>39.5</v>
      </c>
      <c r="D160">
        <f t="shared" si="13"/>
        <v>0</v>
      </c>
      <c r="E160">
        <f t="shared" si="13"/>
        <v>0</v>
      </c>
      <c r="F160">
        <f t="shared" si="13"/>
        <v>0</v>
      </c>
      <c r="G160">
        <f t="shared" si="12"/>
        <v>0</v>
      </c>
      <c r="H160">
        <f t="shared" si="12"/>
        <v>0</v>
      </c>
      <c r="I160">
        <f t="shared" si="12"/>
        <v>0</v>
      </c>
      <c r="J160">
        <f t="shared" si="12"/>
        <v>0</v>
      </c>
      <c r="K160">
        <f t="shared" si="12"/>
        <v>0</v>
      </c>
      <c r="L160">
        <f t="shared" si="12"/>
        <v>0</v>
      </c>
      <c r="M160" t="str">
        <f>IF(MOD(B160*60,Parameters!$F$3)&gt;=Parameters!$F$4,"G","R")</f>
        <v>G</v>
      </c>
      <c r="Q160">
        <f>IF(B160&lt;30,1200/3600*Parameters!$B$3,0)</f>
        <v>0</v>
      </c>
      <c r="R160">
        <f>MIN(D160,Parameters!$B$13*(Parameters!$B$12-E160),Parameters!$B$11)</f>
        <v>0</v>
      </c>
      <c r="S160">
        <f>MIN(E160,Parameters!$B$13*(Parameters!$B$12-F160),Parameters!$B$11)</f>
        <v>0</v>
      </c>
      <c r="T160">
        <f>MIN(F160,Parameters!$B$13*(Parameters!$B$12-G160),Parameters!$B$11)</f>
        <v>0</v>
      </c>
      <c r="U160">
        <f>MIN(G160,Parameters!$B$13*(Parameters!$B$12-H160),Parameters!$B$11)</f>
        <v>0</v>
      </c>
      <c r="V160">
        <f>MIN(H160,Parameters!$B$13*(Parameters!$B$12-I160),Parameters!$B$11)</f>
        <v>0</v>
      </c>
      <c r="W160">
        <f>MIN(I160,Parameters!$B$13*(Parameters!$B$12-J160),Parameters!$B$11)</f>
        <v>0</v>
      </c>
      <c r="X160">
        <f>MIN(J160,Parameters!$B$13*(Parameters!$B$12-K160),Parameters!$B$11)</f>
        <v>0</v>
      </c>
      <c r="Y160">
        <f>MIN(K160,Parameters!$B$13*(Parameters!$B$12-L160),Parameters!$B$11)</f>
        <v>0</v>
      </c>
      <c r="Z160">
        <f>IF(M160="G",MIN(L160,Parameters!$B$11),0)</f>
        <v>0</v>
      </c>
      <c r="AB160">
        <f t="shared" si="15"/>
        <v>600</v>
      </c>
      <c r="AC160">
        <f t="shared" si="16"/>
        <v>600</v>
      </c>
      <c r="AD160">
        <f t="shared" si="14"/>
        <v>0</v>
      </c>
    </row>
    <row r="161" spans="2:30">
      <c r="B161" s="3">
        <f>B160+Parameters!$B$3/60</f>
        <v>39.75</v>
      </c>
      <c r="D161">
        <f t="shared" si="13"/>
        <v>0</v>
      </c>
      <c r="E161">
        <f t="shared" si="13"/>
        <v>0</v>
      </c>
      <c r="F161">
        <f t="shared" si="13"/>
        <v>0</v>
      </c>
      <c r="G161">
        <f t="shared" si="12"/>
        <v>0</v>
      </c>
      <c r="H161">
        <f t="shared" si="12"/>
        <v>0</v>
      </c>
      <c r="I161">
        <f t="shared" si="12"/>
        <v>0</v>
      </c>
      <c r="J161">
        <f t="shared" si="12"/>
        <v>0</v>
      </c>
      <c r="K161">
        <f t="shared" si="12"/>
        <v>0</v>
      </c>
      <c r="L161">
        <f t="shared" si="12"/>
        <v>0</v>
      </c>
      <c r="M161" t="str">
        <f>IF(MOD(B161*60,Parameters!$F$3)&gt;=Parameters!$F$4,"G","R")</f>
        <v>G</v>
      </c>
      <c r="Q161">
        <f>IF(B161&lt;30,1200/3600*Parameters!$B$3,0)</f>
        <v>0</v>
      </c>
      <c r="R161">
        <f>MIN(D161,Parameters!$B$13*(Parameters!$B$12-E161),Parameters!$B$11)</f>
        <v>0</v>
      </c>
      <c r="S161">
        <f>MIN(E161,Parameters!$B$13*(Parameters!$B$12-F161),Parameters!$B$11)</f>
        <v>0</v>
      </c>
      <c r="T161">
        <f>MIN(F161,Parameters!$B$13*(Parameters!$B$12-G161),Parameters!$B$11)</f>
        <v>0</v>
      </c>
      <c r="U161">
        <f>MIN(G161,Parameters!$B$13*(Parameters!$B$12-H161),Parameters!$B$11)</f>
        <v>0</v>
      </c>
      <c r="V161">
        <f>MIN(H161,Parameters!$B$13*(Parameters!$B$12-I161),Parameters!$B$11)</f>
        <v>0</v>
      </c>
      <c r="W161">
        <f>MIN(I161,Parameters!$B$13*(Parameters!$B$12-J161),Parameters!$B$11)</f>
        <v>0</v>
      </c>
      <c r="X161">
        <f>MIN(J161,Parameters!$B$13*(Parameters!$B$12-K161),Parameters!$B$11)</f>
        <v>0</v>
      </c>
      <c r="Y161">
        <f>MIN(K161,Parameters!$B$13*(Parameters!$B$12-L161),Parameters!$B$11)</f>
        <v>0</v>
      </c>
      <c r="Z161">
        <f>IF(M161="G",MIN(L161,Parameters!$B$11),0)</f>
        <v>0</v>
      </c>
      <c r="AB161">
        <f t="shared" si="15"/>
        <v>600</v>
      </c>
      <c r="AC161">
        <f t="shared" si="16"/>
        <v>600</v>
      </c>
      <c r="AD161">
        <f t="shared" si="14"/>
        <v>0</v>
      </c>
    </row>
    <row r="162" spans="2:30">
      <c r="B162" s="3">
        <f>B161+Parameters!$B$3/60</f>
        <v>40</v>
      </c>
      <c r="D162">
        <f t="shared" si="13"/>
        <v>0</v>
      </c>
      <c r="E162">
        <f t="shared" si="13"/>
        <v>0</v>
      </c>
      <c r="F162">
        <f t="shared" si="13"/>
        <v>0</v>
      </c>
      <c r="G162">
        <f t="shared" si="12"/>
        <v>0</v>
      </c>
      <c r="H162">
        <f t="shared" si="12"/>
        <v>0</v>
      </c>
      <c r="I162">
        <f t="shared" si="12"/>
        <v>0</v>
      </c>
      <c r="J162">
        <f t="shared" si="12"/>
        <v>0</v>
      </c>
      <c r="K162">
        <f t="shared" si="12"/>
        <v>0</v>
      </c>
      <c r="L162">
        <f t="shared" si="12"/>
        <v>0</v>
      </c>
      <c r="M162" t="str">
        <f>IF(MOD(B162*60,Parameters!$F$3)&gt;=Parameters!$F$4,"G","R")</f>
        <v>R</v>
      </c>
      <c r="Q162">
        <f>IF(B162&lt;30,1200/3600*Parameters!$B$3,0)</f>
        <v>0</v>
      </c>
      <c r="R162">
        <f>MIN(D162,Parameters!$B$13*(Parameters!$B$12-E162),Parameters!$B$11)</f>
        <v>0</v>
      </c>
      <c r="S162">
        <f>MIN(E162,Parameters!$B$13*(Parameters!$B$12-F162),Parameters!$B$11)</f>
        <v>0</v>
      </c>
      <c r="T162">
        <f>MIN(F162,Parameters!$B$13*(Parameters!$B$12-G162),Parameters!$B$11)</f>
        <v>0</v>
      </c>
      <c r="U162">
        <f>MIN(G162,Parameters!$B$13*(Parameters!$B$12-H162),Parameters!$B$11)</f>
        <v>0</v>
      </c>
      <c r="V162">
        <f>MIN(H162,Parameters!$B$13*(Parameters!$B$12-I162),Parameters!$B$11)</f>
        <v>0</v>
      </c>
      <c r="W162">
        <f>MIN(I162,Parameters!$B$13*(Parameters!$B$12-J162),Parameters!$B$11)</f>
        <v>0</v>
      </c>
      <c r="X162">
        <f>MIN(J162,Parameters!$B$13*(Parameters!$B$12-K162),Parameters!$B$11)</f>
        <v>0</v>
      </c>
      <c r="Y162">
        <f>MIN(K162,Parameters!$B$13*(Parameters!$B$12-L162),Parameters!$B$11)</f>
        <v>0</v>
      </c>
      <c r="Z162">
        <f>IF(M162="G",MIN(L162,Parameters!$B$11),0)</f>
        <v>0</v>
      </c>
      <c r="AB162">
        <f t="shared" si="15"/>
        <v>600</v>
      </c>
      <c r="AC162">
        <f t="shared" si="16"/>
        <v>600</v>
      </c>
      <c r="AD162">
        <f t="shared" si="14"/>
        <v>0</v>
      </c>
    </row>
    <row r="163" spans="2:30">
      <c r="B163" s="3">
        <f>B162+Parameters!$B$3/60</f>
        <v>40.25</v>
      </c>
      <c r="D163">
        <f t="shared" si="13"/>
        <v>0</v>
      </c>
      <c r="E163">
        <f t="shared" si="13"/>
        <v>0</v>
      </c>
      <c r="F163">
        <f t="shared" si="13"/>
        <v>0</v>
      </c>
      <c r="G163">
        <f t="shared" si="12"/>
        <v>0</v>
      </c>
      <c r="H163">
        <f t="shared" si="12"/>
        <v>0</v>
      </c>
      <c r="I163">
        <f t="shared" si="12"/>
        <v>0</v>
      </c>
      <c r="J163">
        <f t="shared" si="12"/>
        <v>0</v>
      </c>
      <c r="K163">
        <f t="shared" si="12"/>
        <v>0</v>
      </c>
      <c r="L163">
        <f t="shared" si="12"/>
        <v>0</v>
      </c>
      <c r="M163" t="str">
        <f>IF(MOD(B163*60,Parameters!$F$3)&gt;=Parameters!$F$4,"G","R")</f>
        <v>G</v>
      </c>
      <c r="Q163">
        <f>IF(B163&lt;30,1200/3600*Parameters!$B$3,0)</f>
        <v>0</v>
      </c>
      <c r="R163">
        <f>MIN(D163,Parameters!$B$13*(Parameters!$B$12-E163),Parameters!$B$11)</f>
        <v>0</v>
      </c>
      <c r="S163">
        <f>MIN(E163,Parameters!$B$13*(Parameters!$B$12-F163),Parameters!$B$11)</f>
        <v>0</v>
      </c>
      <c r="T163">
        <f>MIN(F163,Parameters!$B$13*(Parameters!$B$12-G163),Parameters!$B$11)</f>
        <v>0</v>
      </c>
      <c r="U163">
        <f>MIN(G163,Parameters!$B$13*(Parameters!$B$12-H163),Parameters!$B$11)</f>
        <v>0</v>
      </c>
      <c r="V163">
        <f>MIN(H163,Parameters!$B$13*(Parameters!$B$12-I163),Parameters!$B$11)</f>
        <v>0</v>
      </c>
      <c r="W163">
        <f>MIN(I163,Parameters!$B$13*(Parameters!$B$12-J163),Parameters!$B$11)</f>
        <v>0</v>
      </c>
      <c r="X163">
        <f>MIN(J163,Parameters!$B$13*(Parameters!$B$12-K163),Parameters!$B$11)</f>
        <v>0</v>
      </c>
      <c r="Y163">
        <f>MIN(K163,Parameters!$B$13*(Parameters!$B$12-L163),Parameters!$B$11)</f>
        <v>0</v>
      </c>
      <c r="Z163">
        <f>IF(M163="G",MIN(L163,Parameters!$B$11),0)</f>
        <v>0</v>
      </c>
      <c r="AB163">
        <f t="shared" si="15"/>
        <v>600</v>
      </c>
      <c r="AC163">
        <f t="shared" si="16"/>
        <v>600</v>
      </c>
      <c r="AD163">
        <f t="shared" si="14"/>
        <v>0</v>
      </c>
    </row>
    <row r="164" spans="2:30">
      <c r="B164" s="3">
        <f>B163+Parameters!$B$3/60</f>
        <v>40.5</v>
      </c>
      <c r="D164">
        <f t="shared" si="13"/>
        <v>0</v>
      </c>
      <c r="E164">
        <f t="shared" si="13"/>
        <v>0</v>
      </c>
      <c r="F164">
        <f t="shared" si="13"/>
        <v>0</v>
      </c>
      <c r="G164">
        <f t="shared" si="12"/>
        <v>0</v>
      </c>
      <c r="H164">
        <f t="shared" si="12"/>
        <v>0</v>
      </c>
      <c r="I164">
        <f t="shared" si="12"/>
        <v>0</v>
      </c>
      <c r="J164">
        <f t="shared" si="12"/>
        <v>0</v>
      </c>
      <c r="K164">
        <f t="shared" si="12"/>
        <v>0</v>
      </c>
      <c r="L164">
        <f t="shared" si="12"/>
        <v>0</v>
      </c>
      <c r="M164" t="str">
        <f>IF(MOD(B164*60,Parameters!$F$3)&gt;=Parameters!$F$4,"G","R")</f>
        <v>G</v>
      </c>
      <c r="Q164">
        <f>IF(B164&lt;30,1200/3600*Parameters!$B$3,0)</f>
        <v>0</v>
      </c>
      <c r="R164">
        <f>MIN(D164,Parameters!$B$13*(Parameters!$B$12-E164),Parameters!$B$11)</f>
        <v>0</v>
      </c>
      <c r="S164">
        <f>MIN(E164,Parameters!$B$13*(Parameters!$B$12-F164),Parameters!$B$11)</f>
        <v>0</v>
      </c>
      <c r="T164">
        <f>MIN(F164,Parameters!$B$13*(Parameters!$B$12-G164),Parameters!$B$11)</f>
        <v>0</v>
      </c>
      <c r="U164">
        <f>MIN(G164,Parameters!$B$13*(Parameters!$B$12-H164),Parameters!$B$11)</f>
        <v>0</v>
      </c>
      <c r="V164">
        <f>MIN(H164,Parameters!$B$13*(Parameters!$B$12-I164),Parameters!$B$11)</f>
        <v>0</v>
      </c>
      <c r="W164">
        <f>MIN(I164,Parameters!$B$13*(Parameters!$B$12-J164),Parameters!$B$11)</f>
        <v>0</v>
      </c>
      <c r="X164">
        <f>MIN(J164,Parameters!$B$13*(Parameters!$B$12-K164),Parameters!$B$11)</f>
        <v>0</v>
      </c>
      <c r="Y164">
        <f>MIN(K164,Parameters!$B$13*(Parameters!$B$12-L164),Parameters!$B$11)</f>
        <v>0</v>
      </c>
      <c r="Z164">
        <f>IF(M164="G",MIN(L164,Parameters!$B$11),0)</f>
        <v>0</v>
      </c>
      <c r="AB164">
        <f t="shared" si="15"/>
        <v>600</v>
      </c>
      <c r="AC164">
        <f t="shared" si="16"/>
        <v>600</v>
      </c>
      <c r="AD164">
        <f t="shared" si="14"/>
        <v>0</v>
      </c>
    </row>
    <row r="165" spans="2:30">
      <c r="B165" s="3">
        <f>B164+Parameters!$B$3/60</f>
        <v>40.75</v>
      </c>
      <c r="D165">
        <f t="shared" si="13"/>
        <v>0</v>
      </c>
      <c r="E165">
        <f t="shared" si="13"/>
        <v>0</v>
      </c>
      <c r="F165">
        <f t="shared" si="13"/>
        <v>0</v>
      </c>
      <c r="G165">
        <f t="shared" si="12"/>
        <v>0</v>
      </c>
      <c r="H165">
        <f t="shared" si="12"/>
        <v>0</v>
      </c>
      <c r="I165">
        <f t="shared" si="12"/>
        <v>0</v>
      </c>
      <c r="J165">
        <f t="shared" si="12"/>
        <v>0</v>
      </c>
      <c r="K165">
        <f t="shared" si="12"/>
        <v>0</v>
      </c>
      <c r="L165">
        <f t="shared" si="12"/>
        <v>0</v>
      </c>
      <c r="M165" t="str">
        <f>IF(MOD(B165*60,Parameters!$F$3)&gt;=Parameters!$F$4,"G","R")</f>
        <v>G</v>
      </c>
      <c r="Q165">
        <f>IF(B165&lt;30,1200/3600*Parameters!$B$3,0)</f>
        <v>0</v>
      </c>
      <c r="R165">
        <f>MIN(D165,Parameters!$B$13*(Parameters!$B$12-E165),Parameters!$B$11)</f>
        <v>0</v>
      </c>
      <c r="S165">
        <f>MIN(E165,Parameters!$B$13*(Parameters!$B$12-F165),Parameters!$B$11)</f>
        <v>0</v>
      </c>
      <c r="T165">
        <f>MIN(F165,Parameters!$B$13*(Parameters!$B$12-G165),Parameters!$B$11)</f>
        <v>0</v>
      </c>
      <c r="U165">
        <f>MIN(G165,Parameters!$B$13*(Parameters!$B$12-H165),Parameters!$B$11)</f>
        <v>0</v>
      </c>
      <c r="V165">
        <f>MIN(H165,Parameters!$B$13*(Parameters!$B$12-I165),Parameters!$B$11)</f>
        <v>0</v>
      </c>
      <c r="W165">
        <f>MIN(I165,Parameters!$B$13*(Parameters!$B$12-J165),Parameters!$B$11)</f>
        <v>0</v>
      </c>
      <c r="X165">
        <f>MIN(J165,Parameters!$B$13*(Parameters!$B$12-K165),Parameters!$B$11)</f>
        <v>0</v>
      </c>
      <c r="Y165">
        <f>MIN(K165,Parameters!$B$13*(Parameters!$B$12-L165),Parameters!$B$11)</f>
        <v>0</v>
      </c>
      <c r="Z165">
        <f>IF(M165="G",MIN(L165,Parameters!$B$11),0)</f>
        <v>0</v>
      </c>
      <c r="AB165">
        <f t="shared" si="15"/>
        <v>600</v>
      </c>
      <c r="AC165">
        <f t="shared" si="16"/>
        <v>600</v>
      </c>
      <c r="AD165">
        <f t="shared" si="14"/>
        <v>0</v>
      </c>
    </row>
    <row r="166" spans="2:30">
      <c r="B166" s="3">
        <f>B165+Parameters!$B$3/60</f>
        <v>41</v>
      </c>
      <c r="D166">
        <f t="shared" si="13"/>
        <v>0</v>
      </c>
      <c r="E166">
        <f t="shared" si="13"/>
        <v>0</v>
      </c>
      <c r="F166">
        <f t="shared" si="13"/>
        <v>0</v>
      </c>
      <c r="G166">
        <f t="shared" si="12"/>
        <v>0</v>
      </c>
      <c r="H166">
        <f t="shared" si="12"/>
        <v>0</v>
      </c>
      <c r="I166">
        <f t="shared" si="12"/>
        <v>0</v>
      </c>
      <c r="J166">
        <f t="shared" si="12"/>
        <v>0</v>
      </c>
      <c r="K166">
        <f t="shared" si="12"/>
        <v>0</v>
      </c>
      <c r="L166">
        <f t="shared" si="12"/>
        <v>0</v>
      </c>
      <c r="M166" t="str">
        <f>IF(MOD(B166*60,Parameters!$F$3)&gt;=Parameters!$F$4,"G","R")</f>
        <v>R</v>
      </c>
      <c r="Q166">
        <f>IF(B166&lt;30,1200/3600*Parameters!$B$3,0)</f>
        <v>0</v>
      </c>
      <c r="R166">
        <f>MIN(D166,Parameters!$B$13*(Parameters!$B$12-E166),Parameters!$B$11)</f>
        <v>0</v>
      </c>
      <c r="S166">
        <f>MIN(E166,Parameters!$B$13*(Parameters!$B$12-F166),Parameters!$B$11)</f>
        <v>0</v>
      </c>
      <c r="T166">
        <f>MIN(F166,Parameters!$B$13*(Parameters!$B$12-G166),Parameters!$B$11)</f>
        <v>0</v>
      </c>
      <c r="U166">
        <f>MIN(G166,Parameters!$B$13*(Parameters!$B$12-H166),Parameters!$B$11)</f>
        <v>0</v>
      </c>
      <c r="V166">
        <f>MIN(H166,Parameters!$B$13*(Parameters!$B$12-I166),Parameters!$B$11)</f>
        <v>0</v>
      </c>
      <c r="W166">
        <f>MIN(I166,Parameters!$B$13*(Parameters!$B$12-J166),Parameters!$B$11)</f>
        <v>0</v>
      </c>
      <c r="X166">
        <f>MIN(J166,Parameters!$B$13*(Parameters!$B$12-K166),Parameters!$B$11)</f>
        <v>0</v>
      </c>
      <c r="Y166">
        <f>MIN(K166,Parameters!$B$13*(Parameters!$B$12-L166),Parameters!$B$11)</f>
        <v>0</v>
      </c>
      <c r="Z166">
        <f>IF(M166="G",MIN(L166,Parameters!$B$11),0)</f>
        <v>0</v>
      </c>
      <c r="AB166">
        <f t="shared" si="15"/>
        <v>600</v>
      </c>
      <c r="AC166">
        <f t="shared" si="16"/>
        <v>600</v>
      </c>
      <c r="AD166">
        <f t="shared" si="14"/>
        <v>0</v>
      </c>
    </row>
    <row r="167" spans="2:30">
      <c r="B167" s="3">
        <f>B166+Parameters!$B$3/60</f>
        <v>41.25</v>
      </c>
      <c r="D167">
        <f t="shared" si="13"/>
        <v>0</v>
      </c>
      <c r="E167">
        <f t="shared" si="13"/>
        <v>0</v>
      </c>
      <c r="F167">
        <f t="shared" si="13"/>
        <v>0</v>
      </c>
      <c r="G167">
        <f t="shared" si="12"/>
        <v>0</v>
      </c>
      <c r="H167">
        <f t="shared" si="12"/>
        <v>0</v>
      </c>
      <c r="I167">
        <f t="shared" si="12"/>
        <v>0</v>
      </c>
      <c r="J167">
        <f t="shared" si="12"/>
        <v>0</v>
      </c>
      <c r="K167">
        <f t="shared" si="12"/>
        <v>0</v>
      </c>
      <c r="L167">
        <f t="shared" si="12"/>
        <v>0</v>
      </c>
      <c r="M167" t="str">
        <f>IF(MOD(B167*60,Parameters!$F$3)&gt;=Parameters!$F$4,"G","R")</f>
        <v>G</v>
      </c>
      <c r="Q167">
        <f>IF(B167&lt;30,1200/3600*Parameters!$B$3,0)</f>
        <v>0</v>
      </c>
      <c r="R167">
        <f>MIN(D167,Parameters!$B$13*(Parameters!$B$12-E167),Parameters!$B$11)</f>
        <v>0</v>
      </c>
      <c r="S167">
        <f>MIN(E167,Parameters!$B$13*(Parameters!$B$12-F167),Parameters!$B$11)</f>
        <v>0</v>
      </c>
      <c r="T167">
        <f>MIN(F167,Parameters!$B$13*(Parameters!$B$12-G167),Parameters!$B$11)</f>
        <v>0</v>
      </c>
      <c r="U167">
        <f>MIN(G167,Parameters!$B$13*(Parameters!$B$12-H167),Parameters!$B$11)</f>
        <v>0</v>
      </c>
      <c r="V167">
        <f>MIN(H167,Parameters!$B$13*(Parameters!$B$12-I167),Parameters!$B$11)</f>
        <v>0</v>
      </c>
      <c r="W167">
        <f>MIN(I167,Parameters!$B$13*(Parameters!$B$12-J167),Parameters!$B$11)</f>
        <v>0</v>
      </c>
      <c r="X167">
        <f>MIN(J167,Parameters!$B$13*(Parameters!$B$12-K167),Parameters!$B$11)</f>
        <v>0</v>
      </c>
      <c r="Y167">
        <f>MIN(K167,Parameters!$B$13*(Parameters!$B$12-L167),Parameters!$B$11)</f>
        <v>0</v>
      </c>
      <c r="Z167">
        <f>IF(M167="G",MIN(L167,Parameters!$B$11),0)</f>
        <v>0</v>
      </c>
      <c r="AB167">
        <f t="shared" si="15"/>
        <v>600</v>
      </c>
      <c r="AC167">
        <f t="shared" si="16"/>
        <v>600</v>
      </c>
      <c r="AD167">
        <f t="shared" si="14"/>
        <v>0</v>
      </c>
    </row>
    <row r="168" spans="2:30">
      <c r="B168" s="3">
        <f>B167+Parameters!$B$3/60</f>
        <v>41.5</v>
      </c>
      <c r="D168">
        <f t="shared" si="13"/>
        <v>0</v>
      </c>
      <c r="E168">
        <f t="shared" si="13"/>
        <v>0</v>
      </c>
      <c r="F168">
        <f t="shared" si="13"/>
        <v>0</v>
      </c>
      <c r="G168">
        <f t="shared" si="12"/>
        <v>0</v>
      </c>
      <c r="H168">
        <f t="shared" si="12"/>
        <v>0</v>
      </c>
      <c r="I168">
        <f t="shared" si="12"/>
        <v>0</v>
      </c>
      <c r="J168">
        <f t="shared" si="12"/>
        <v>0</v>
      </c>
      <c r="K168">
        <f t="shared" si="12"/>
        <v>0</v>
      </c>
      <c r="L168">
        <f t="shared" si="12"/>
        <v>0</v>
      </c>
      <c r="M168" t="str">
        <f>IF(MOD(B168*60,Parameters!$F$3)&gt;=Parameters!$F$4,"G","R")</f>
        <v>G</v>
      </c>
      <c r="Q168">
        <f>IF(B168&lt;30,1200/3600*Parameters!$B$3,0)</f>
        <v>0</v>
      </c>
      <c r="R168">
        <f>MIN(D168,Parameters!$B$13*(Parameters!$B$12-E168),Parameters!$B$11)</f>
        <v>0</v>
      </c>
      <c r="S168">
        <f>MIN(E168,Parameters!$B$13*(Parameters!$B$12-F168),Parameters!$B$11)</f>
        <v>0</v>
      </c>
      <c r="T168">
        <f>MIN(F168,Parameters!$B$13*(Parameters!$B$12-G168),Parameters!$B$11)</f>
        <v>0</v>
      </c>
      <c r="U168">
        <f>MIN(G168,Parameters!$B$13*(Parameters!$B$12-H168),Parameters!$B$11)</f>
        <v>0</v>
      </c>
      <c r="V168">
        <f>MIN(H168,Parameters!$B$13*(Parameters!$B$12-I168),Parameters!$B$11)</f>
        <v>0</v>
      </c>
      <c r="W168">
        <f>MIN(I168,Parameters!$B$13*(Parameters!$B$12-J168),Parameters!$B$11)</f>
        <v>0</v>
      </c>
      <c r="X168">
        <f>MIN(J168,Parameters!$B$13*(Parameters!$B$12-K168),Parameters!$B$11)</f>
        <v>0</v>
      </c>
      <c r="Y168">
        <f>MIN(K168,Parameters!$B$13*(Parameters!$B$12-L168),Parameters!$B$11)</f>
        <v>0</v>
      </c>
      <c r="Z168">
        <f>IF(M168="G",MIN(L168,Parameters!$B$11),0)</f>
        <v>0</v>
      </c>
      <c r="AB168">
        <f t="shared" si="15"/>
        <v>600</v>
      </c>
      <c r="AC168">
        <f t="shared" si="16"/>
        <v>600</v>
      </c>
      <c r="AD168">
        <f t="shared" si="14"/>
        <v>0</v>
      </c>
    </row>
    <row r="169" spans="2:30">
      <c r="B169" s="3">
        <f>B168+Parameters!$B$3/60</f>
        <v>41.75</v>
      </c>
      <c r="D169">
        <f t="shared" si="13"/>
        <v>0</v>
      </c>
      <c r="E169">
        <f t="shared" si="13"/>
        <v>0</v>
      </c>
      <c r="F169">
        <f t="shared" si="13"/>
        <v>0</v>
      </c>
      <c r="G169">
        <f t="shared" si="12"/>
        <v>0</v>
      </c>
      <c r="H169">
        <f t="shared" si="12"/>
        <v>0</v>
      </c>
      <c r="I169">
        <f t="shared" si="12"/>
        <v>0</v>
      </c>
      <c r="J169">
        <f t="shared" si="12"/>
        <v>0</v>
      </c>
      <c r="K169">
        <f t="shared" si="12"/>
        <v>0</v>
      </c>
      <c r="L169">
        <f t="shared" si="12"/>
        <v>0</v>
      </c>
      <c r="M169" t="str">
        <f>IF(MOD(B169*60,Parameters!$F$3)&gt;=Parameters!$F$4,"G","R")</f>
        <v>G</v>
      </c>
      <c r="Q169">
        <f>IF(B169&lt;30,1200/3600*Parameters!$B$3,0)</f>
        <v>0</v>
      </c>
      <c r="R169">
        <f>MIN(D169,Parameters!$B$13*(Parameters!$B$12-E169),Parameters!$B$11)</f>
        <v>0</v>
      </c>
      <c r="S169">
        <f>MIN(E169,Parameters!$B$13*(Parameters!$B$12-F169),Parameters!$B$11)</f>
        <v>0</v>
      </c>
      <c r="T169">
        <f>MIN(F169,Parameters!$B$13*(Parameters!$B$12-G169),Parameters!$B$11)</f>
        <v>0</v>
      </c>
      <c r="U169">
        <f>MIN(G169,Parameters!$B$13*(Parameters!$B$12-H169),Parameters!$B$11)</f>
        <v>0</v>
      </c>
      <c r="V169">
        <f>MIN(H169,Parameters!$B$13*(Parameters!$B$12-I169),Parameters!$B$11)</f>
        <v>0</v>
      </c>
      <c r="W169">
        <f>MIN(I169,Parameters!$B$13*(Parameters!$B$12-J169),Parameters!$B$11)</f>
        <v>0</v>
      </c>
      <c r="X169">
        <f>MIN(J169,Parameters!$B$13*(Parameters!$B$12-K169),Parameters!$B$11)</f>
        <v>0</v>
      </c>
      <c r="Y169">
        <f>MIN(K169,Parameters!$B$13*(Parameters!$B$12-L169),Parameters!$B$11)</f>
        <v>0</v>
      </c>
      <c r="Z169">
        <f>IF(M169="G",MIN(L169,Parameters!$B$11),0)</f>
        <v>0</v>
      </c>
      <c r="AB169">
        <f t="shared" si="15"/>
        <v>600</v>
      </c>
      <c r="AC169">
        <f t="shared" si="16"/>
        <v>600</v>
      </c>
      <c r="AD169">
        <f t="shared" si="14"/>
        <v>0</v>
      </c>
    </row>
    <row r="170" spans="2:30">
      <c r="B170" s="3">
        <f>B169+Parameters!$B$3/60</f>
        <v>42</v>
      </c>
      <c r="D170">
        <f t="shared" si="13"/>
        <v>0</v>
      </c>
      <c r="E170">
        <f t="shared" si="13"/>
        <v>0</v>
      </c>
      <c r="F170">
        <f t="shared" si="13"/>
        <v>0</v>
      </c>
      <c r="G170">
        <f t="shared" si="12"/>
        <v>0</v>
      </c>
      <c r="H170">
        <f t="shared" si="12"/>
        <v>0</v>
      </c>
      <c r="I170">
        <f t="shared" si="12"/>
        <v>0</v>
      </c>
      <c r="J170">
        <f t="shared" si="12"/>
        <v>0</v>
      </c>
      <c r="K170">
        <f t="shared" si="12"/>
        <v>0</v>
      </c>
      <c r="L170">
        <f t="shared" si="12"/>
        <v>0</v>
      </c>
      <c r="M170" t="str">
        <f>IF(MOD(B170*60,Parameters!$F$3)&gt;=Parameters!$F$4,"G","R")</f>
        <v>R</v>
      </c>
      <c r="Q170">
        <f>IF(B170&lt;30,1200/3600*Parameters!$B$3,0)</f>
        <v>0</v>
      </c>
      <c r="R170">
        <f>MIN(D170,Parameters!$B$13*(Parameters!$B$12-E170),Parameters!$B$11)</f>
        <v>0</v>
      </c>
      <c r="S170">
        <f>MIN(E170,Parameters!$B$13*(Parameters!$B$12-F170),Parameters!$B$11)</f>
        <v>0</v>
      </c>
      <c r="T170">
        <f>MIN(F170,Parameters!$B$13*(Parameters!$B$12-G170),Parameters!$B$11)</f>
        <v>0</v>
      </c>
      <c r="U170">
        <f>MIN(G170,Parameters!$B$13*(Parameters!$B$12-H170),Parameters!$B$11)</f>
        <v>0</v>
      </c>
      <c r="V170">
        <f>MIN(H170,Parameters!$B$13*(Parameters!$B$12-I170),Parameters!$B$11)</f>
        <v>0</v>
      </c>
      <c r="W170">
        <f>MIN(I170,Parameters!$B$13*(Parameters!$B$12-J170),Parameters!$B$11)</f>
        <v>0</v>
      </c>
      <c r="X170">
        <f>MIN(J170,Parameters!$B$13*(Parameters!$B$12-K170),Parameters!$B$11)</f>
        <v>0</v>
      </c>
      <c r="Y170">
        <f>MIN(K170,Parameters!$B$13*(Parameters!$B$12-L170),Parameters!$B$11)</f>
        <v>0</v>
      </c>
      <c r="Z170">
        <f>IF(M170="G",MIN(L170,Parameters!$B$11),0)</f>
        <v>0</v>
      </c>
      <c r="AB170">
        <f t="shared" si="15"/>
        <v>600</v>
      </c>
      <c r="AC170">
        <f t="shared" si="16"/>
        <v>600</v>
      </c>
      <c r="AD170">
        <f t="shared" si="14"/>
        <v>0</v>
      </c>
    </row>
    <row r="171" spans="2:30">
      <c r="B171" s="3">
        <f>B170+Parameters!$B$3/60</f>
        <v>42.25</v>
      </c>
      <c r="D171">
        <f t="shared" si="13"/>
        <v>0</v>
      </c>
      <c r="E171">
        <f t="shared" si="13"/>
        <v>0</v>
      </c>
      <c r="F171">
        <f t="shared" si="13"/>
        <v>0</v>
      </c>
      <c r="G171">
        <f t="shared" si="12"/>
        <v>0</v>
      </c>
      <c r="H171">
        <f t="shared" si="12"/>
        <v>0</v>
      </c>
      <c r="I171">
        <f t="shared" si="12"/>
        <v>0</v>
      </c>
      <c r="J171">
        <f t="shared" si="12"/>
        <v>0</v>
      </c>
      <c r="K171">
        <f t="shared" si="12"/>
        <v>0</v>
      </c>
      <c r="L171">
        <f t="shared" si="12"/>
        <v>0</v>
      </c>
      <c r="M171" t="str">
        <f>IF(MOD(B171*60,Parameters!$F$3)&gt;=Parameters!$F$4,"G","R")</f>
        <v>G</v>
      </c>
      <c r="Q171">
        <f>IF(B171&lt;30,1200/3600*Parameters!$B$3,0)</f>
        <v>0</v>
      </c>
      <c r="R171">
        <f>MIN(D171,Parameters!$B$13*(Parameters!$B$12-E171),Parameters!$B$11)</f>
        <v>0</v>
      </c>
      <c r="S171">
        <f>MIN(E171,Parameters!$B$13*(Parameters!$B$12-F171),Parameters!$B$11)</f>
        <v>0</v>
      </c>
      <c r="T171">
        <f>MIN(F171,Parameters!$B$13*(Parameters!$B$12-G171),Parameters!$B$11)</f>
        <v>0</v>
      </c>
      <c r="U171">
        <f>MIN(G171,Parameters!$B$13*(Parameters!$B$12-H171),Parameters!$B$11)</f>
        <v>0</v>
      </c>
      <c r="V171">
        <f>MIN(H171,Parameters!$B$13*(Parameters!$B$12-I171),Parameters!$B$11)</f>
        <v>0</v>
      </c>
      <c r="W171">
        <f>MIN(I171,Parameters!$B$13*(Parameters!$B$12-J171),Parameters!$B$11)</f>
        <v>0</v>
      </c>
      <c r="X171">
        <f>MIN(J171,Parameters!$B$13*(Parameters!$B$12-K171),Parameters!$B$11)</f>
        <v>0</v>
      </c>
      <c r="Y171">
        <f>MIN(K171,Parameters!$B$13*(Parameters!$B$12-L171),Parameters!$B$11)</f>
        <v>0</v>
      </c>
      <c r="Z171">
        <f>IF(M171="G",MIN(L171,Parameters!$B$11),0)</f>
        <v>0</v>
      </c>
      <c r="AB171">
        <f t="shared" si="15"/>
        <v>600</v>
      </c>
      <c r="AC171">
        <f t="shared" si="16"/>
        <v>600</v>
      </c>
      <c r="AD171">
        <f t="shared" si="14"/>
        <v>0</v>
      </c>
    </row>
    <row r="172" spans="2:30">
      <c r="B172" s="3">
        <f>B171+Parameters!$B$3/60</f>
        <v>42.5</v>
      </c>
      <c r="D172">
        <f t="shared" si="13"/>
        <v>0</v>
      </c>
      <c r="E172">
        <f t="shared" si="13"/>
        <v>0</v>
      </c>
      <c r="F172">
        <f t="shared" si="13"/>
        <v>0</v>
      </c>
      <c r="G172">
        <f t="shared" si="12"/>
        <v>0</v>
      </c>
      <c r="H172">
        <f t="shared" si="12"/>
        <v>0</v>
      </c>
      <c r="I172">
        <f t="shared" si="12"/>
        <v>0</v>
      </c>
      <c r="J172">
        <f t="shared" si="12"/>
        <v>0</v>
      </c>
      <c r="K172">
        <f t="shared" si="12"/>
        <v>0</v>
      </c>
      <c r="L172">
        <f t="shared" si="12"/>
        <v>0</v>
      </c>
      <c r="M172" t="str">
        <f>IF(MOD(B172*60,Parameters!$F$3)&gt;=Parameters!$F$4,"G","R")</f>
        <v>G</v>
      </c>
      <c r="Q172">
        <f>IF(B172&lt;30,1200/3600*Parameters!$B$3,0)</f>
        <v>0</v>
      </c>
      <c r="R172">
        <f>MIN(D172,Parameters!$B$13*(Parameters!$B$12-E172),Parameters!$B$11)</f>
        <v>0</v>
      </c>
      <c r="S172">
        <f>MIN(E172,Parameters!$B$13*(Parameters!$B$12-F172),Parameters!$B$11)</f>
        <v>0</v>
      </c>
      <c r="T172">
        <f>MIN(F172,Parameters!$B$13*(Parameters!$B$12-G172),Parameters!$B$11)</f>
        <v>0</v>
      </c>
      <c r="U172">
        <f>MIN(G172,Parameters!$B$13*(Parameters!$B$12-H172),Parameters!$B$11)</f>
        <v>0</v>
      </c>
      <c r="V172">
        <f>MIN(H172,Parameters!$B$13*(Parameters!$B$12-I172),Parameters!$B$11)</f>
        <v>0</v>
      </c>
      <c r="W172">
        <f>MIN(I172,Parameters!$B$13*(Parameters!$B$12-J172),Parameters!$B$11)</f>
        <v>0</v>
      </c>
      <c r="X172">
        <f>MIN(J172,Parameters!$B$13*(Parameters!$B$12-K172),Parameters!$B$11)</f>
        <v>0</v>
      </c>
      <c r="Y172">
        <f>MIN(K172,Parameters!$B$13*(Parameters!$B$12-L172),Parameters!$B$11)</f>
        <v>0</v>
      </c>
      <c r="Z172">
        <f>IF(M172="G",MIN(L172,Parameters!$B$11),0)</f>
        <v>0</v>
      </c>
      <c r="AB172">
        <f t="shared" si="15"/>
        <v>600</v>
      </c>
      <c r="AC172">
        <f t="shared" si="16"/>
        <v>600</v>
      </c>
      <c r="AD172">
        <f t="shared" si="14"/>
        <v>0</v>
      </c>
    </row>
    <row r="173" spans="2:30">
      <c r="B173" s="3">
        <f>B172+Parameters!$B$3/60</f>
        <v>42.75</v>
      </c>
      <c r="D173">
        <f t="shared" si="13"/>
        <v>0</v>
      </c>
      <c r="E173">
        <f t="shared" si="13"/>
        <v>0</v>
      </c>
      <c r="F173">
        <f t="shared" si="13"/>
        <v>0</v>
      </c>
      <c r="G173">
        <f t="shared" si="12"/>
        <v>0</v>
      </c>
      <c r="H173">
        <f t="shared" si="12"/>
        <v>0</v>
      </c>
      <c r="I173">
        <f t="shared" si="12"/>
        <v>0</v>
      </c>
      <c r="J173">
        <f t="shared" si="12"/>
        <v>0</v>
      </c>
      <c r="K173">
        <f t="shared" si="12"/>
        <v>0</v>
      </c>
      <c r="L173">
        <f t="shared" si="12"/>
        <v>0</v>
      </c>
      <c r="M173" t="str">
        <f>IF(MOD(B173*60,Parameters!$F$3)&gt;=Parameters!$F$4,"G","R")</f>
        <v>G</v>
      </c>
      <c r="Q173">
        <f>IF(B173&lt;30,1200/3600*Parameters!$B$3,0)</f>
        <v>0</v>
      </c>
      <c r="R173">
        <f>MIN(D173,Parameters!$B$13*(Parameters!$B$12-E173),Parameters!$B$11)</f>
        <v>0</v>
      </c>
      <c r="S173">
        <f>MIN(E173,Parameters!$B$13*(Parameters!$B$12-F173),Parameters!$B$11)</f>
        <v>0</v>
      </c>
      <c r="T173">
        <f>MIN(F173,Parameters!$B$13*(Parameters!$B$12-G173),Parameters!$B$11)</f>
        <v>0</v>
      </c>
      <c r="U173">
        <f>MIN(G173,Parameters!$B$13*(Parameters!$B$12-H173),Parameters!$B$11)</f>
        <v>0</v>
      </c>
      <c r="V173">
        <f>MIN(H173,Parameters!$B$13*(Parameters!$B$12-I173),Parameters!$B$11)</f>
        <v>0</v>
      </c>
      <c r="W173">
        <f>MIN(I173,Parameters!$B$13*(Parameters!$B$12-J173),Parameters!$B$11)</f>
        <v>0</v>
      </c>
      <c r="X173">
        <f>MIN(J173,Parameters!$B$13*(Parameters!$B$12-K173),Parameters!$B$11)</f>
        <v>0</v>
      </c>
      <c r="Y173">
        <f>MIN(K173,Parameters!$B$13*(Parameters!$B$12-L173),Parameters!$B$11)</f>
        <v>0</v>
      </c>
      <c r="Z173">
        <f>IF(M173="G",MIN(L173,Parameters!$B$11),0)</f>
        <v>0</v>
      </c>
      <c r="AB173">
        <f t="shared" si="15"/>
        <v>600</v>
      </c>
      <c r="AC173">
        <f t="shared" si="16"/>
        <v>600</v>
      </c>
      <c r="AD173">
        <f t="shared" si="14"/>
        <v>0</v>
      </c>
    </row>
    <row r="174" spans="2:30">
      <c r="B174" s="3">
        <f>B173+Parameters!$B$3/60</f>
        <v>43</v>
      </c>
      <c r="D174">
        <f t="shared" si="13"/>
        <v>0</v>
      </c>
      <c r="E174">
        <f t="shared" si="13"/>
        <v>0</v>
      </c>
      <c r="F174">
        <f t="shared" si="13"/>
        <v>0</v>
      </c>
      <c r="G174">
        <f t="shared" si="12"/>
        <v>0</v>
      </c>
      <c r="H174">
        <f t="shared" si="12"/>
        <v>0</v>
      </c>
      <c r="I174">
        <f t="shared" si="12"/>
        <v>0</v>
      </c>
      <c r="J174">
        <f t="shared" si="12"/>
        <v>0</v>
      </c>
      <c r="K174">
        <f t="shared" si="12"/>
        <v>0</v>
      </c>
      <c r="L174">
        <f t="shared" si="12"/>
        <v>0</v>
      </c>
      <c r="M174" t="str">
        <f>IF(MOD(B174*60,Parameters!$F$3)&gt;=Parameters!$F$4,"G","R")</f>
        <v>R</v>
      </c>
      <c r="Q174">
        <f>IF(B174&lt;30,1200/3600*Parameters!$B$3,0)</f>
        <v>0</v>
      </c>
      <c r="R174">
        <f>MIN(D174,Parameters!$B$13*(Parameters!$B$12-E174),Parameters!$B$11)</f>
        <v>0</v>
      </c>
      <c r="S174">
        <f>MIN(E174,Parameters!$B$13*(Parameters!$B$12-F174),Parameters!$B$11)</f>
        <v>0</v>
      </c>
      <c r="T174">
        <f>MIN(F174,Parameters!$B$13*(Parameters!$B$12-G174),Parameters!$B$11)</f>
        <v>0</v>
      </c>
      <c r="U174">
        <f>MIN(G174,Parameters!$B$13*(Parameters!$B$12-H174),Parameters!$B$11)</f>
        <v>0</v>
      </c>
      <c r="V174">
        <f>MIN(H174,Parameters!$B$13*(Parameters!$B$12-I174),Parameters!$B$11)</f>
        <v>0</v>
      </c>
      <c r="W174">
        <f>MIN(I174,Parameters!$B$13*(Parameters!$B$12-J174),Parameters!$B$11)</f>
        <v>0</v>
      </c>
      <c r="X174">
        <f>MIN(J174,Parameters!$B$13*(Parameters!$B$12-K174),Parameters!$B$11)</f>
        <v>0</v>
      </c>
      <c r="Y174">
        <f>MIN(K174,Parameters!$B$13*(Parameters!$B$12-L174),Parameters!$B$11)</f>
        <v>0</v>
      </c>
      <c r="Z174">
        <f>IF(M174="G",MIN(L174,Parameters!$B$11),0)</f>
        <v>0</v>
      </c>
      <c r="AB174">
        <f t="shared" si="15"/>
        <v>600</v>
      </c>
      <c r="AC174">
        <f t="shared" si="16"/>
        <v>600</v>
      </c>
      <c r="AD174">
        <f t="shared" si="14"/>
        <v>0</v>
      </c>
    </row>
    <row r="175" spans="2:30">
      <c r="B175" s="3">
        <f>B174+Parameters!$B$3/60</f>
        <v>43.25</v>
      </c>
      <c r="D175">
        <f t="shared" si="13"/>
        <v>0</v>
      </c>
      <c r="E175">
        <f t="shared" si="13"/>
        <v>0</v>
      </c>
      <c r="F175">
        <f t="shared" si="13"/>
        <v>0</v>
      </c>
      <c r="G175">
        <f t="shared" si="12"/>
        <v>0</v>
      </c>
      <c r="H175">
        <f t="shared" si="12"/>
        <v>0</v>
      </c>
      <c r="I175">
        <f t="shared" si="12"/>
        <v>0</v>
      </c>
      <c r="J175">
        <f t="shared" ref="J175:L238" si="17">J174+W174-X174</f>
        <v>0</v>
      </c>
      <c r="K175">
        <f t="shared" si="17"/>
        <v>0</v>
      </c>
      <c r="L175">
        <f t="shared" si="17"/>
        <v>0</v>
      </c>
      <c r="M175" t="str">
        <f>IF(MOD(B175*60,Parameters!$F$3)&gt;=Parameters!$F$4,"G","R")</f>
        <v>G</v>
      </c>
      <c r="Q175">
        <f>IF(B175&lt;30,1200/3600*Parameters!$B$3,0)</f>
        <v>0</v>
      </c>
      <c r="R175">
        <f>MIN(D175,Parameters!$B$13*(Parameters!$B$12-E175),Parameters!$B$11)</f>
        <v>0</v>
      </c>
      <c r="S175">
        <f>MIN(E175,Parameters!$B$13*(Parameters!$B$12-F175),Parameters!$B$11)</f>
        <v>0</v>
      </c>
      <c r="T175">
        <f>MIN(F175,Parameters!$B$13*(Parameters!$B$12-G175),Parameters!$B$11)</f>
        <v>0</v>
      </c>
      <c r="U175">
        <f>MIN(G175,Parameters!$B$13*(Parameters!$B$12-H175),Parameters!$B$11)</f>
        <v>0</v>
      </c>
      <c r="V175">
        <f>MIN(H175,Parameters!$B$13*(Parameters!$B$12-I175),Parameters!$B$11)</f>
        <v>0</v>
      </c>
      <c r="W175">
        <f>MIN(I175,Parameters!$B$13*(Parameters!$B$12-J175),Parameters!$B$11)</f>
        <v>0</v>
      </c>
      <c r="X175">
        <f>MIN(J175,Parameters!$B$13*(Parameters!$B$12-K175),Parameters!$B$11)</f>
        <v>0</v>
      </c>
      <c r="Y175">
        <f>MIN(K175,Parameters!$B$13*(Parameters!$B$12-L175),Parameters!$B$11)</f>
        <v>0</v>
      </c>
      <c r="Z175">
        <f>IF(M175="G",MIN(L175,Parameters!$B$11),0)</f>
        <v>0</v>
      </c>
      <c r="AB175">
        <f t="shared" si="15"/>
        <v>600</v>
      </c>
      <c r="AC175">
        <f t="shared" si="16"/>
        <v>600</v>
      </c>
      <c r="AD175">
        <f t="shared" si="14"/>
        <v>0</v>
      </c>
    </row>
    <row r="176" spans="2:30">
      <c r="B176" s="3">
        <f>B175+Parameters!$B$3/60</f>
        <v>43.5</v>
      </c>
      <c r="D176">
        <f t="shared" si="13"/>
        <v>0</v>
      </c>
      <c r="E176">
        <f t="shared" si="13"/>
        <v>0</v>
      </c>
      <c r="F176">
        <f t="shared" si="13"/>
        <v>0</v>
      </c>
      <c r="G176">
        <f t="shared" si="13"/>
        <v>0</v>
      </c>
      <c r="H176">
        <f t="shared" si="13"/>
        <v>0</v>
      </c>
      <c r="I176">
        <f t="shared" si="13"/>
        <v>0</v>
      </c>
      <c r="J176">
        <f t="shared" si="17"/>
        <v>0</v>
      </c>
      <c r="K176">
        <f t="shared" si="17"/>
        <v>0</v>
      </c>
      <c r="L176">
        <f t="shared" si="17"/>
        <v>0</v>
      </c>
      <c r="M176" t="str">
        <f>IF(MOD(B176*60,Parameters!$F$3)&gt;=Parameters!$F$4,"G","R")</f>
        <v>G</v>
      </c>
      <c r="Q176">
        <f>IF(B176&lt;30,1200/3600*Parameters!$B$3,0)</f>
        <v>0</v>
      </c>
      <c r="R176">
        <f>MIN(D176,Parameters!$B$13*(Parameters!$B$12-E176),Parameters!$B$11)</f>
        <v>0</v>
      </c>
      <c r="S176">
        <f>MIN(E176,Parameters!$B$13*(Parameters!$B$12-F176),Parameters!$B$11)</f>
        <v>0</v>
      </c>
      <c r="T176">
        <f>MIN(F176,Parameters!$B$13*(Parameters!$B$12-G176),Parameters!$B$11)</f>
        <v>0</v>
      </c>
      <c r="U176">
        <f>MIN(G176,Parameters!$B$13*(Parameters!$B$12-H176),Parameters!$B$11)</f>
        <v>0</v>
      </c>
      <c r="V176">
        <f>MIN(H176,Parameters!$B$13*(Parameters!$B$12-I176),Parameters!$B$11)</f>
        <v>0</v>
      </c>
      <c r="W176">
        <f>MIN(I176,Parameters!$B$13*(Parameters!$B$12-J176),Parameters!$B$11)</f>
        <v>0</v>
      </c>
      <c r="X176">
        <f>MIN(J176,Parameters!$B$13*(Parameters!$B$12-K176),Parameters!$B$11)</f>
        <v>0</v>
      </c>
      <c r="Y176">
        <f>MIN(K176,Parameters!$B$13*(Parameters!$B$12-L176),Parameters!$B$11)</f>
        <v>0</v>
      </c>
      <c r="Z176">
        <f>IF(M176="G",MIN(L176,Parameters!$B$11),0)</f>
        <v>0</v>
      </c>
      <c r="AB176">
        <f t="shared" si="15"/>
        <v>600</v>
      </c>
      <c r="AC176">
        <f t="shared" si="16"/>
        <v>600</v>
      </c>
      <c r="AD176">
        <f t="shared" si="14"/>
        <v>0</v>
      </c>
    </row>
    <row r="177" spans="2:30">
      <c r="B177" s="3">
        <f>B176+Parameters!$B$3/60</f>
        <v>43.75</v>
      </c>
      <c r="D177">
        <f t="shared" ref="D177:I240" si="18">D176+Q176-R176</f>
        <v>0</v>
      </c>
      <c r="E177">
        <f t="shared" si="18"/>
        <v>0</v>
      </c>
      <c r="F177">
        <f t="shared" si="18"/>
        <v>0</v>
      </c>
      <c r="G177">
        <f t="shared" si="18"/>
        <v>0</v>
      </c>
      <c r="H177">
        <f t="shared" si="18"/>
        <v>0</v>
      </c>
      <c r="I177">
        <f t="shared" si="18"/>
        <v>0</v>
      </c>
      <c r="J177">
        <f t="shared" si="17"/>
        <v>0</v>
      </c>
      <c r="K177">
        <f t="shared" si="17"/>
        <v>0</v>
      </c>
      <c r="L177">
        <f t="shared" si="17"/>
        <v>0</v>
      </c>
      <c r="M177" t="str">
        <f>IF(MOD(B177*60,Parameters!$F$3)&gt;=Parameters!$F$4,"G","R")</f>
        <v>G</v>
      </c>
      <c r="Q177">
        <f>IF(B177&lt;30,1200/3600*Parameters!$B$3,0)</f>
        <v>0</v>
      </c>
      <c r="R177">
        <f>MIN(D177,Parameters!$B$13*(Parameters!$B$12-E177),Parameters!$B$11)</f>
        <v>0</v>
      </c>
      <c r="S177">
        <f>MIN(E177,Parameters!$B$13*(Parameters!$B$12-F177),Parameters!$B$11)</f>
        <v>0</v>
      </c>
      <c r="T177">
        <f>MIN(F177,Parameters!$B$13*(Parameters!$B$12-G177),Parameters!$B$11)</f>
        <v>0</v>
      </c>
      <c r="U177">
        <f>MIN(G177,Parameters!$B$13*(Parameters!$B$12-H177),Parameters!$B$11)</f>
        <v>0</v>
      </c>
      <c r="V177">
        <f>MIN(H177,Parameters!$B$13*(Parameters!$B$12-I177),Parameters!$B$11)</f>
        <v>0</v>
      </c>
      <c r="W177">
        <f>MIN(I177,Parameters!$B$13*(Parameters!$B$12-J177),Parameters!$B$11)</f>
        <v>0</v>
      </c>
      <c r="X177">
        <f>MIN(J177,Parameters!$B$13*(Parameters!$B$12-K177),Parameters!$B$11)</f>
        <v>0</v>
      </c>
      <c r="Y177">
        <f>MIN(K177,Parameters!$B$13*(Parameters!$B$12-L177),Parameters!$B$11)</f>
        <v>0</v>
      </c>
      <c r="Z177">
        <f>IF(M177="G",MIN(L177,Parameters!$B$11),0)</f>
        <v>0</v>
      </c>
      <c r="AB177">
        <f t="shared" si="15"/>
        <v>600</v>
      </c>
      <c r="AC177">
        <f t="shared" si="16"/>
        <v>600</v>
      </c>
      <c r="AD177">
        <f t="shared" si="14"/>
        <v>0</v>
      </c>
    </row>
    <row r="178" spans="2:30">
      <c r="B178" s="3">
        <f>B177+Parameters!$B$3/60</f>
        <v>44</v>
      </c>
      <c r="D178">
        <f t="shared" si="18"/>
        <v>0</v>
      </c>
      <c r="E178">
        <f t="shared" si="18"/>
        <v>0</v>
      </c>
      <c r="F178">
        <f t="shared" si="18"/>
        <v>0</v>
      </c>
      <c r="G178">
        <f t="shared" si="18"/>
        <v>0</v>
      </c>
      <c r="H178">
        <f t="shared" si="18"/>
        <v>0</v>
      </c>
      <c r="I178">
        <f t="shared" si="18"/>
        <v>0</v>
      </c>
      <c r="J178">
        <f t="shared" si="17"/>
        <v>0</v>
      </c>
      <c r="K178">
        <f t="shared" si="17"/>
        <v>0</v>
      </c>
      <c r="L178">
        <f t="shared" si="17"/>
        <v>0</v>
      </c>
      <c r="M178" t="str">
        <f>IF(MOD(B178*60,Parameters!$F$3)&gt;=Parameters!$F$4,"G","R")</f>
        <v>R</v>
      </c>
      <c r="Q178">
        <f>IF(B178&lt;30,1200/3600*Parameters!$B$3,0)</f>
        <v>0</v>
      </c>
      <c r="R178">
        <f>MIN(D178,Parameters!$B$13*(Parameters!$B$12-E178),Parameters!$B$11)</f>
        <v>0</v>
      </c>
      <c r="S178">
        <f>MIN(E178,Parameters!$B$13*(Parameters!$B$12-F178),Parameters!$B$11)</f>
        <v>0</v>
      </c>
      <c r="T178">
        <f>MIN(F178,Parameters!$B$13*(Parameters!$B$12-G178),Parameters!$B$11)</f>
        <v>0</v>
      </c>
      <c r="U178">
        <f>MIN(G178,Parameters!$B$13*(Parameters!$B$12-H178),Parameters!$B$11)</f>
        <v>0</v>
      </c>
      <c r="V178">
        <f>MIN(H178,Parameters!$B$13*(Parameters!$B$12-I178),Parameters!$B$11)</f>
        <v>0</v>
      </c>
      <c r="W178">
        <f>MIN(I178,Parameters!$B$13*(Parameters!$B$12-J178),Parameters!$B$11)</f>
        <v>0</v>
      </c>
      <c r="X178">
        <f>MIN(J178,Parameters!$B$13*(Parameters!$B$12-K178),Parameters!$B$11)</f>
        <v>0</v>
      </c>
      <c r="Y178">
        <f>MIN(K178,Parameters!$B$13*(Parameters!$B$12-L178),Parameters!$B$11)</f>
        <v>0</v>
      </c>
      <c r="Z178">
        <f>IF(M178="G",MIN(L178,Parameters!$B$11),0)</f>
        <v>0</v>
      </c>
      <c r="AB178">
        <f t="shared" si="15"/>
        <v>600</v>
      </c>
      <c r="AC178">
        <f t="shared" si="16"/>
        <v>600</v>
      </c>
      <c r="AD178">
        <f t="shared" si="14"/>
        <v>0</v>
      </c>
    </row>
    <row r="179" spans="2:30">
      <c r="B179" s="3">
        <f>B178+Parameters!$B$3/60</f>
        <v>44.25</v>
      </c>
      <c r="D179">
        <f t="shared" si="18"/>
        <v>0</v>
      </c>
      <c r="E179">
        <f t="shared" si="18"/>
        <v>0</v>
      </c>
      <c r="F179">
        <f t="shared" si="18"/>
        <v>0</v>
      </c>
      <c r="G179">
        <f t="shared" si="18"/>
        <v>0</v>
      </c>
      <c r="H179">
        <f t="shared" si="18"/>
        <v>0</v>
      </c>
      <c r="I179">
        <f t="shared" si="18"/>
        <v>0</v>
      </c>
      <c r="J179">
        <f t="shared" si="17"/>
        <v>0</v>
      </c>
      <c r="K179">
        <f t="shared" si="17"/>
        <v>0</v>
      </c>
      <c r="L179">
        <f t="shared" si="17"/>
        <v>0</v>
      </c>
      <c r="M179" t="str">
        <f>IF(MOD(B179*60,Parameters!$F$3)&gt;=Parameters!$F$4,"G","R")</f>
        <v>G</v>
      </c>
      <c r="Q179">
        <f>IF(B179&lt;30,1200/3600*Parameters!$B$3,0)</f>
        <v>0</v>
      </c>
      <c r="R179">
        <f>MIN(D179,Parameters!$B$13*(Parameters!$B$12-E179),Parameters!$B$11)</f>
        <v>0</v>
      </c>
      <c r="S179">
        <f>MIN(E179,Parameters!$B$13*(Parameters!$B$12-F179),Parameters!$B$11)</f>
        <v>0</v>
      </c>
      <c r="T179">
        <f>MIN(F179,Parameters!$B$13*(Parameters!$B$12-G179),Parameters!$B$11)</f>
        <v>0</v>
      </c>
      <c r="U179">
        <f>MIN(G179,Parameters!$B$13*(Parameters!$B$12-H179),Parameters!$B$11)</f>
        <v>0</v>
      </c>
      <c r="V179">
        <f>MIN(H179,Parameters!$B$13*(Parameters!$B$12-I179),Parameters!$B$11)</f>
        <v>0</v>
      </c>
      <c r="W179">
        <f>MIN(I179,Parameters!$B$13*(Parameters!$B$12-J179),Parameters!$B$11)</f>
        <v>0</v>
      </c>
      <c r="X179">
        <f>MIN(J179,Parameters!$B$13*(Parameters!$B$12-K179),Parameters!$B$11)</f>
        <v>0</v>
      </c>
      <c r="Y179">
        <f>MIN(K179,Parameters!$B$13*(Parameters!$B$12-L179),Parameters!$B$11)</f>
        <v>0</v>
      </c>
      <c r="Z179">
        <f>IF(M179="G",MIN(L179,Parameters!$B$11),0)</f>
        <v>0</v>
      </c>
      <c r="AB179">
        <f t="shared" si="15"/>
        <v>600</v>
      </c>
      <c r="AC179">
        <f t="shared" si="16"/>
        <v>600</v>
      </c>
      <c r="AD179">
        <f t="shared" si="14"/>
        <v>0</v>
      </c>
    </row>
    <row r="180" spans="2:30">
      <c r="B180" s="3">
        <f>B179+Parameters!$B$3/60</f>
        <v>44.5</v>
      </c>
      <c r="D180">
        <f t="shared" si="18"/>
        <v>0</v>
      </c>
      <c r="E180">
        <f t="shared" si="18"/>
        <v>0</v>
      </c>
      <c r="F180">
        <f t="shared" si="18"/>
        <v>0</v>
      </c>
      <c r="G180">
        <f t="shared" si="18"/>
        <v>0</v>
      </c>
      <c r="H180">
        <f t="shared" si="18"/>
        <v>0</v>
      </c>
      <c r="I180">
        <f t="shared" si="18"/>
        <v>0</v>
      </c>
      <c r="J180">
        <f t="shared" si="17"/>
        <v>0</v>
      </c>
      <c r="K180">
        <f t="shared" si="17"/>
        <v>0</v>
      </c>
      <c r="L180">
        <f t="shared" si="17"/>
        <v>0</v>
      </c>
      <c r="M180" t="str">
        <f>IF(MOD(B180*60,Parameters!$F$3)&gt;=Parameters!$F$4,"G","R")</f>
        <v>G</v>
      </c>
      <c r="Q180">
        <f>IF(B180&lt;30,1200/3600*Parameters!$B$3,0)</f>
        <v>0</v>
      </c>
      <c r="R180">
        <f>MIN(D180,Parameters!$B$13*(Parameters!$B$12-E180),Parameters!$B$11)</f>
        <v>0</v>
      </c>
      <c r="S180">
        <f>MIN(E180,Parameters!$B$13*(Parameters!$B$12-F180),Parameters!$B$11)</f>
        <v>0</v>
      </c>
      <c r="T180">
        <f>MIN(F180,Parameters!$B$13*(Parameters!$B$12-G180),Parameters!$B$11)</f>
        <v>0</v>
      </c>
      <c r="U180">
        <f>MIN(G180,Parameters!$B$13*(Parameters!$B$12-H180),Parameters!$B$11)</f>
        <v>0</v>
      </c>
      <c r="V180">
        <f>MIN(H180,Parameters!$B$13*(Parameters!$B$12-I180),Parameters!$B$11)</f>
        <v>0</v>
      </c>
      <c r="W180">
        <f>MIN(I180,Parameters!$B$13*(Parameters!$B$12-J180),Parameters!$B$11)</f>
        <v>0</v>
      </c>
      <c r="X180">
        <f>MIN(J180,Parameters!$B$13*(Parameters!$B$12-K180),Parameters!$B$11)</f>
        <v>0</v>
      </c>
      <c r="Y180">
        <f>MIN(K180,Parameters!$B$13*(Parameters!$B$12-L180),Parameters!$B$11)</f>
        <v>0</v>
      </c>
      <c r="Z180">
        <f>IF(M180="G",MIN(L180,Parameters!$B$11),0)</f>
        <v>0</v>
      </c>
      <c r="AB180">
        <f t="shared" si="15"/>
        <v>600</v>
      </c>
      <c r="AC180">
        <f t="shared" si="16"/>
        <v>600</v>
      </c>
      <c r="AD180">
        <f t="shared" si="14"/>
        <v>0</v>
      </c>
    </row>
    <row r="181" spans="2:30">
      <c r="B181" s="3">
        <f>B180+Parameters!$B$3/60</f>
        <v>44.75</v>
      </c>
      <c r="D181">
        <f t="shared" si="18"/>
        <v>0</v>
      </c>
      <c r="E181">
        <f t="shared" si="18"/>
        <v>0</v>
      </c>
      <c r="F181">
        <f t="shared" si="18"/>
        <v>0</v>
      </c>
      <c r="G181">
        <f t="shared" si="18"/>
        <v>0</v>
      </c>
      <c r="H181">
        <f t="shared" si="18"/>
        <v>0</v>
      </c>
      <c r="I181">
        <f t="shared" si="18"/>
        <v>0</v>
      </c>
      <c r="J181">
        <f t="shared" si="17"/>
        <v>0</v>
      </c>
      <c r="K181">
        <f t="shared" si="17"/>
        <v>0</v>
      </c>
      <c r="L181">
        <f t="shared" si="17"/>
        <v>0</v>
      </c>
      <c r="M181" t="str">
        <f>IF(MOD(B181*60,Parameters!$F$3)&gt;=Parameters!$F$4,"G","R")</f>
        <v>G</v>
      </c>
      <c r="Q181">
        <f>IF(B181&lt;30,1200/3600*Parameters!$B$3,0)</f>
        <v>0</v>
      </c>
      <c r="R181">
        <f>MIN(D181,Parameters!$B$13*(Parameters!$B$12-E181),Parameters!$B$11)</f>
        <v>0</v>
      </c>
      <c r="S181">
        <f>MIN(E181,Parameters!$B$13*(Parameters!$B$12-F181),Parameters!$B$11)</f>
        <v>0</v>
      </c>
      <c r="T181">
        <f>MIN(F181,Parameters!$B$13*(Parameters!$B$12-G181),Parameters!$B$11)</f>
        <v>0</v>
      </c>
      <c r="U181">
        <f>MIN(G181,Parameters!$B$13*(Parameters!$B$12-H181),Parameters!$B$11)</f>
        <v>0</v>
      </c>
      <c r="V181">
        <f>MIN(H181,Parameters!$B$13*(Parameters!$B$12-I181),Parameters!$B$11)</f>
        <v>0</v>
      </c>
      <c r="W181">
        <f>MIN(I181,Parameters!$B$13*(Parameters!$B$12-J181),Parameters!$B$11)</f>
        <v>0</v>
      </c>
      <c r="X181">
        <f>MIN(J181,Parameters!$B$13*(Parameters!$B$12-K181),Parameters!$B$11)</f>
        <v>0</v>
      </c>
      <c r="Y181">
        <f>MIN(K181,Parameters!$B$13*(Parameters!$B$12-L181),Parameters!$B$11)</f>
        <v>0</v>
      </c>
      <c r="Z181">
        <f>IF(M181="G",MIN(L181,Parameters!$B$11),0)</f>
        <v>0</v>
      </c>
      <c r="AB181">
        <f t="shared" si="15"/>
        <v>600</v>
      </c>
      <c r="AC181">
        <f t="shared" si="16"/>
        <v>600</v>
      </c>
      <c r="AD181">
        <f t="shared" si="14"/>
        <v>0</v>
      </c>
    </row>
    <row r="182" spans="2:30">
      <c r="B182" s="3">
        <f>B181+Parameters!$B$3/60</f>
        <v>45</v>
      </c>
      <c r="D182">
        <f t="shared" si="18"/>
        <v>0</v>
      </c>
      <c r="E182">
        <f t="shared" si="18"/>
        <v>0</v>
      </c>
      <c r="F182">
        <f t="shared" si="18"/>
        <v>0</v>
      </c>
      <c r="G182">
        <f t="shared" si="18"/>
        <v>0</v>
      </c>
      <c r="H182">
        <f t="shared" si="18"/>
        <v>0</v>
      </c>
      <c r="I182">
        <f t="shared" si="18"/>
        <v>0</v>
      </c>
      <c r="J182">
        <f t="shared" si="17"/>
        <v>0</v>
      </c>
      <c r="K182">
        <f t="shared" si="17"/>
        <v>0</v>
      </c>
      <c r="L182">
        <f t="shared" si="17"/>
        <v>0</v>
      </c>
      <c r="M182" t="str">
        <f>IF(MOD(B182*60,Parameters!$F$3)&gt;=Parameters!$F$4,"G","R")</f>
        <v>R</v>
      </c>
      <c r="Q182">
        <f>IF(B182&lt;30,1200/3600*Parameters!$B$3,0)</f>
        <v>0</v>
      </c>
      <c r="R182">
        <f>MIN(D182,Parameters!$B$13*(Parameters!$B$12-E182),Parameters!$B$11)</f>
        <v>0</v>
      </c>
      <c r="S182">
        <f>MIN(E182,Parameters!$B$13*(Parameters!$B$12-F182),Parameters!$B$11)</f>
        <v>0</v>
      </c>
      <c r="T182">
        <f>MIN(F182,Parameters!$B$13*(Parameters!$B$12-G182),Parameters!$B$11)</f>
        <v>0</v>
      </c>
      <c r="U182">
        <f>MIN(G182,Parameters!$B$13*(Parameters!$B$12-H182),Parameters!$B$11)</f>
        <v>0</v>
      </c>
      <c r="V182">
        <f>MIN(H182,Parameters!$B$13*(Parameters!$B$12-I182),Parameters!$B$11)</f>
        <v>0</v>
      </c>
      <c r="W182">
        <f>MIN(I182,Parameters!$B$13*(Parameters!$B$12-J182),Parameters!$B$11)</f>
        <v>0</v>
      </c>
      <c r="X182">
        <f>MIN(J182,Parameters!$B$13*(Parameters!$B$12-K182),Parameters!$B$11)</f>
        <v>0</v>
      </c>
      <c r="Y182">
        <f>MIN(K182,Parameters!$B$13*(Parameters!$B$12-L182),Parameters!$B$11)</f>
        <v>0</v>
      </c>
      <c r="Z182">
        <f>IF(M182="G",MIN(L182,Parameters!$B$11),0)</f>
        <v>0</v>
      </c>
      <c r="AB182">
        <f t="shared" si="15"/>
        <v>600</v>
      </c>
      <c r="AC182">
        <f t="shared" si="16"/>
        <v>600</v>
      </c>
      <c r="AD182">
        <f t="shared" si="14"/>
        <v>0</v>
      </c>
    </row>
    <row r="183" spans="2:30">
      <c r="B183" s="3">
        <f>B182+Parameters!$B$3/60</f>
        <v>45.25</v>
      </c>
      <c r="D183">
        <f t="shared" si="18"/>
        <v>0</v>
      </c>
      <c r="E183">
        <f t="shared" si="18"/>
        <v>0</v>
      </c>
      <c r="F183">
        <f t="shared" si="18"/>
        <v>0</v>
      </c>
      <c r="G183">
        <f t="shared" si="18"/>
        <v>0</v>
      </c>
      <c r="H183">
        <f t="shared" si="18"/>
        <v>0</v>
      </c>
      <c r="I183">
        <f t="shared" si="18"/>
        <v>0</v>
      </c>
      <c r="J183">
        <f t="shared" si="17"/>
        <v>0</v>
      </c>
      <c r="K183">
        <f t="shared" si="17"/>
        <v>0</v>
      </c>
      <c r="L183">
        <f t="shared" si="17"/>
        <v>0</v>
      </c>
      <c r="M183" t="str">
        <f>IF(MOD(B183*60,Parameters!$F$3)&gt;=Parameters!$F$4,"G","R")</f>
        <v>G</v>
      </c>
      <c r="Q183">
        <f>IF(B183&lt;30,1200/3600*Parameters!$B$3,0)</f>
        <v>0</v>
      </c>
      <c r="R183">
        <f>MIN(D183,Parameters!$B$13*(Parameters!$B$12-E183),Parameters!$B$11)</f>
        <v>0</v>
      </c>
      <c r="S183">
        <f>MIN(E183,Parameters!$B$13*(Parameters!$B$12-F183),Parameters!$B$11)</f>
        <v>0</v>
      </c>
      <c r="T183">
        <f>MIN(F183,Parameters!$B$13*(Parameters!$B$12-G183),Parameters!$B$11)</f>
        <v>0</v>
      </c>
      <c r="U183">
        <f>MIN(G183,Parameters!$B$13*(Parameters!$B$12-H183),Parameters!$B$11)</f>
        <v>0</v>
      </c>
      <c r="V183">
        <f>MIN(H183,Parameters!$B$13*(Parameters!$B$12-I183),Parameters!$B$11)</f>
        <v>0</v>
      </c>
      <c r="W183">
        <f>MIN(I183,Parameters!$B$13*(Parameters!$B$12-J183),Parameters!$B$11)</f>
        <v>0</v>
      </c>
      <c r="X183">
        <f>MIN(J183,Parameters!$B$13*(Parameters!$B$12-K183),Parameters!$B$11)</f>
        <v>0</v>
      </c>
      <c r="Y183">
        <f>MIN(K183,Parameters!$B$13*(Parameters!$B$12-L183),Parameters!$B$11)</f>
        <v>0</v>
      </c>
      <c r="Z183">
        <f>IF(M183="G",MIN(L183,Parameters!$B$11),0)</f>
        <v>0</v>
      </c>
      <c r="AB183">
        <f t="shared" si="15"/>
        <v>600</v>
      </c>
      <c r="AC183">
        <f t="shared" si="16"/>
        <v>600</v>
      </c>
      <c r="AD183">
        <f t="shared" si="14"/>
        <v>0</v>
      </c>
    </row>
    <row r="184" spans="2:30">
      <c r="B184" s="3">
        <f>B183+Parameters!$B$3/60</f>
        <v>45.5</v>
      </c>
      <c r="D184">
        <f t="shared" si="18"/>
        <v>0</v>
      </c>
      <c r="E184">
        <f t="shared" si="18"/>
        <v>0</v>
      </c>
      <c r="F184">
        <f t="shared" si="18"/>
        <v>0</v>
      </c>
      <c r="G184">
        <f t="shared" si="18"/>
        <v>0</v>
      </c>
      <c r="H184">
        <f t="shared" si="18"/>
        <v>0</v>
      </c>
      <c r="I184">
        <f t="shared" si="18"/>
        <v>0</v>
      </c>
      <c r="J184">
        <f t="shared" si="17"/>
        <v>0</v>
      </c>
      <c r="K184">
        <f t="shared" si="17"/>
        <v>0</v>
      </c>
      <c r="L184">
        <f t="shared" si="17"/>
        <v>0</v>
      </c>
      <c r="M184" t="str">
        <f>IF(MOD(B184*60,Parameters!$F$3)&gt;=Parameters!$F$4,"G","R")</f>
        <v>G</v>
      </c>
      <c r="Q184">
        <f>IF(B184&lt;30,1200/3600*Parameters!$B$3,0)</f>
        <v>0</v>
      </c>
      <c r="R184">
        <f>MIN(D184,Parameters!$B$13*(Parameters!$B$12-E184),Parameters!$B$11)</f>
        <v>0</v>
      </c>
      <c r="S184">
        <f>MIN(E184,Parameters!$B$13*(Parameters!$B$12-F184),Parameters!$B$11)</f>
        <v>0</v>
      </c>
      <c r="T184">
        <f>MIN(F184,Parameters!$B$13*(Parameters!$B$12-G184),Parameters!$B$11)</f>
        <v>0</v>
      </c>
      <c r="U184">
        <f>MIN(G184,Parameters!$B$13*(Parameters!$B$12-H184),Parameters!$B$11)</f>
        <v>0</v>
      </c>
      <c r="V184">
        <f>MIN(H184,Parameters!$B$13*(Parameters!$B$12-I184),Parameters!$B$11)</f>
        <v>0</v>
      </c>
      <c r="W184">
        <f>MIN(I184,Parameters!$B$13*(Parameters!$B$12-J184),Parameters!$B$11)</f>
        <v>0</v>
      </c>
      <c r="X184">
        <f>MIN(J184,Parameters!$B$13*(Parameters!$B$12-K184),Parameters!$B$11)</f>
        <v>0</v>
      </c>
      <c r="Y184">
        <f>MIN(K184,Parameters!$B$13*(Parameters!$B$12-L184),Parameters!$B$11)</f>
        <v>0</v>
      </c>
      <c r="Z184">
        <f>IF(M184="G",MIN(L184,Parameters!$B$11),0)</f>
        <v>0</v>
      </c>
      <c r="AB184">
        <f t="shared" si="15"/>
        <v>600</v>
      </c>
      <c r="AC184">
        <f t="shared" si="16"/>
        <v>600</v>
      </c>
      <c r="AD184">
        <f t="shared" si="14"/>
        <v>0</v>
      </c>
    </row>
    <row r="185" spans="2:30">
      <c r="B185" s="3">
        <f>B184+Parameters!$B$3/60</f>
        <v>45.75</v>
      </c>
      <c r="D185">
        <f t="shared" si="18"/>
        <v>0</v>
      </c>
      <c r="E185">
        <f t="shared" si="18"/>
        <v>0</v>
      </c>
      <c r="F185">
        <f t="shared" si="18"/>
        <v>0</v>
      </c>
      <c r="G185">
        <f t="shared" si="18"/>
        <v>0</v>
      </c>
      <c r="H185">
        <f t="shared" si="18"/>
        <v>0</v>
      </c>
      <c r="I185">
        <f t="shared" si="18"/>
        <v>0</v>
      </c>
      <c r="J185">
        <f t="shared" si="17"/>
        <v>0</v>
      </c>
      <c r="K185">
        <f t="shared" si="17"/>
        <v>0</v>
      </c>
      <c r="L185">
        <f t="shared" si="17"/>
        <v>0</v>
      </c>
      <c r="M185" t="str">
        <f>IF(MOD(B185*60,Parameters!$F$3)&gt;=Parameters!$F$4,"G","R")</f>
        <v>G</v>
      </c>
      <c r="Q185">
        <f>IF(B185&lt;30,1200/3600*Parameters!$B$3,0)</f>
        <v>0</v>
      </c>
      <c r="R185">
        <f>MIN(D185,Parameters!$B$13*(Parameters!$B$12-E185),Parameters!$B$11)</f>
        <v>0</v>
      </c>
      <c r="S185">
        <f>MIN(E185,Parameters!$B$13*(Parameters!$B$12-F185),Parameters!$B$11)</f>
        <v>0</v>
      </c>
      <c r="T185">
        <f>MIN(F185,Parameters!$B$13*(Parameters!$B$12-G185),Parameters!$B$11)</f>
        <v>0</v>
      </c>
      <c r="U185">
        <f>MIN(G185,Parameters!$B$13*(Parameters!$B$12-H185),Parameters!$B$11)</f>
        <v>0</v>
      </c>
      <c r="V185">
        <f>MIN(H185,Parameters!$B$13*(Parameters!$B$12-I185),Parameters!$B$11)</f>
        <v>0</v>
      </c>
      <c r="W185">
        <f>MIN(I185,Parameters!$B$13*(Parameters!$B$12-J185),Parameters!$B$11)</f>
        <v>0</v>
      </c>
      <c r="X185">
        <f>MIN(J185,Parameters!$B$13*(Parameters!$B$12-K185),Parameters!$B$11)</f>
        <v>0</v>
      </c>
      <c r="Y185">
        <f>MIN(K185,Parameters!$B$13*(Parameters!$B$12-L185),Parameters!$B$11)</f>
        <v>0</v>
      </c>
      <c r="Z185">
        <f>IF(M185="G",MIN(L185,Parameters!$B$11),0)</f>
        <v>0</v>
      </c>
      <c r="AB185">
        <f t="shared" si="15"/>
        <v>600</v>
      </c>
      <c r="AC185">
        <f t="shared" si="16"/>
        <v>600</v>
      </c>
      <c r="AD185">
        <f t="shared" si="14"/>
        <v>0</v>
      </c>
    </row>
    <row r="186" spans="2:30">
      <c r="B186" s="3">
        <f>B185+Parameters!$B$3/60</f>
        <v>46</v>
      </c>
      <c r="D186">
        <f t="shared" si="18"/>
        <v>0</v>
      </c>
      <c r="E186">
        <f t="shared" si="18"/>
        <v>0</v>
      </c>
      <c r="F186">
        <f t="shared" si="18"/>
        <v>0</v>
      </c>
      <c r="G186">
        <f t="shared" si="18"/>
        <v>0</v>
      </c>
      <c r="H186">
        <f t="shared" si="18"/>
        <v>0</v>
      </c>
      <c r="I186">
        <f t="shared" si="18"/>
        <v>0</v>
      </c>
      <c r="J186">
        <f t="shared" si="17"/>
        <v>0</v>
      </c>
      <c r="K186">
        <f t="shared" si="17"/>
        <v>0</v>
      </c>
      <c r="L186">
        <f t="shared" si="17"/>
        <v>0</v>
      </c>
      <c r="M186" t="str">
        <f>IF(MOD(B186*60,Parameters!$F$3)&gt;=Parameters!$F$4,"G","R")</f>
        <v>R</v>
      </c>
      <c r="Q186">
        <f>IF(B186&lt;30,1200/3600*Parameters!$B$3,0)</f>
        <v>0</v>
      </c>
      <c r="R186">
        <f>MIN(D186,Parameters!$B$13*(Parameters!$B$12-E186),Parameters!$B$11)</f>
        <v>0</v>
      </c>
      <c r="S186">
        <f>MIN(E186,Parameters!$B$13*(Parameters!$B$12-F186),Parameters!$B$11)</f>
        <v>0</v>
      </c>
      <c r="T186">
        <f>MIN(F186,Parameters!$B$13*(Parameters!$B$12-G186),Parameters!$B$11)</f>
        <v>0</v>
      </c>
      <c r="U186">
        <f>MIN(G186,Parameters!$B$13*(Parameters!$B$12-H186),Parameters!$B$11)</f>
        <v>0</v>
      </c>
      <c r="V186">
        <f>MIN(H186,Parameters!$B$13*(Parameters!$B$12-I186),Parameters!$B$11)</f>
        <v>0</v>
      </c>
      <c r="W186">
        <f>MIN(I186,Parameters!$B$13*(Parameters!$B$12-J186),Parameters!$B$11)</f>
        <v>0</v>
      </c>
      <c r="X186">
        <f>MIN(J186,Parameters!$B$13*(Parameters!$B$12-K186),Parameters!$B$11)</f>
        <v>0</v>
      </c>
      <c r="Y186">
        <f>MIN(K186,Parameters!$B$13*(Parameters!$B$12-L186),Parameters!$B$11)</f>
        <v>0</v>
      </c>
      <c r="Z186">
        <f>IF(M186="G",MIN(L186,Parameters!$B$11),0)</f>
        <v>0</v>
      </c>
      <c r="AB186">
        <f t="shared" si="15"/>
        <v>600</v>
      </c>
      <c r="AC186">
        <f t="shared" si="16"/>
        <v>600</v>
      </c>
      <c r="AD186">
        <f t="shared" si="14"/>
        <v>0</v>
      </c>
    </row>
    <row r="187" spans="2:30">
      <c r="B187" s="3">
        <f>B186+Parameters!$B$3/60</f>
        <v>46.25</v>
      </c>
      <c r="D187">
        <f t="shared" si="18"/>
        <v>0</v>
      </c>
      <c r="E187">
        <f t="shared" si="18"/>
        <v>0</v>
      </c>
      <c r="F187">
        <f t="shared" si="18"/>
        <v>0</v>
      </c>
      <c r="G187">
        <f t="shared" si="18"/>
        <v>0</v>
      </c>
      <c r="H187">
        <f t="shared" si="18"/>
        <v>0</v>
      </c>
      <c r="I187">
        <f t="shared" si="18"/>
        <v>0</v>
      </c>
      <c r="J187">
        <f t="shared" si="17"/>
        <v>0</v>
      </c>
      <c r="K187">
        <f t="shared" si="17"/>
        <v>0</v>
      </c>
      <c r="L187">
        <f t="shared" si="17"/>
        <v>0</v>
      </c>
      <c r="M187" t="str">
        <f>IF(MOD(B187*60,Parameters!$F$3)&gt;=Parameters!$F$4,"G","R")</f>
        <v>G</v>
      </c>
      <c r="Q187">
        <f>IF(B187&lt;30,1200/3600*Parameters!$B$3,0)</f>
        <v>0</v>
      </c>
      <c r="R187">
        <f>MIN(D187,Parameters!$B$13*(Parameters!$B$12-E187),Parameters!$B$11)</f>
        <v>0</v>
      </c>
      <c r="S187">
        <f>MIN(E187,Parameters!$B$13*(Parameters!$B$12-F187),Parameters!$B$11)</f>
        <v>0</v>
      </c>
      <c r="T187">
        <f>MIN(F187,Parameters!$B$13*(Parameters!$B$12-G187),Parameters!$B$11)</f>
        <v>0</v>
      </c>
      <c r="U187">
        <f>MIN(G187,Parameters!$B$13*(Parameters!$B$12-H187),Parameters!$B$11)</f>
        <v>0</v>
      </c>
      <c r="V187">
        <f>MIN(H187,Parameters!$B$13*(Parameters!$B$12-I187),Parameters!$B$11)</f>
        <v>0</v>
      </c>
      <c r="W187">
        <f>MIN(I187,Parameters!$B$13*(Parameters!$B$12-J187),Parameters!$B$11)</f>
        <v>0</v>
      </c>
      <c r="X187">
        <f>MIN(J187,Parameters!$B$13*(Parameters!$B$12-K187),Parameters!$B$11)</f>
        <v>0</v>
      </c>
      <c r="Y187">
        <f>MIN(K187,Parameters!$B$13*(Parameters!$B$12-L187),Parameters!$B$11)</f>
        <v>0</v>
      </c>
      <c r="Z187">
        <f>IF(M187="G",MIN(L187,Parameters!$B$11),0)</f>
        <v>0</v>
      </c>
      <c r="AB187">
        <f t="shared" si="15"/>
        <v>600</v>
      </c>
      <c r="AC187">
        <f t="shared" si="16"/>
        <v>600</v>
      </c>
      <c r="AD187">
        <f t="shared" si="14"/>
        <v>0</v>
      </c>
    </row>
    <row r="188" spans="2:30">
      <c r="B188" s="3">
        <f>B187+Parameters!$B$3/60</f>
        <v>46.5</v>
      </c>
      <c r="D188">
        <f t="shared" si="18"/>
        <v>0</v>
      </c>
      <c r="E188">
        <f t="shared" si="18"/>
        <v>0</v>
      </c>
      <c r="F188">
        <f t="shared" si="18"/>
        <v>0</v>
      </c>
      <c r="G188">
        <f t="shared" si="18"/>
        <v>0</v>
      </c>
      <c r="H188">
        <f t="shared" si="18"/>
        <v>0</v>
      </c>
      <c r="I188">
        <f t="shared" si="18"/>
        <v>0</v>
      </c>
      <c r="J188">
        <f t="shared" si="17"/>
        <v>0</v>
      </c>
      <c r="K188">
        <f t="shared" si="17"/>
        <v>0</v>
      </c>
      <c r="L188">
        <f t="shared" si="17"/>
        <v>0</v>
      </c>
      <c r="M188" t="str">
        <f>IF(MOD(B188*60,Parameters!$F$3)&gt;=Parameters!$F$4,"G","R")</f>
        <v>G</v>
      </c>
      <c r="Q188">
        <f>IF(B188&lt;30,1200/3600*Parameters!$B$3,0)</f>
        <v>0</v>
      </c>
      <c r="R188">
        <f>MIN(D188,Parameters!$B$13*(Parameters!$B$12-E188),Parameters!$B$11)</f>
        <v>0</v>
      </c>
      <c r="S188">
        <f>MIN(E188,Parameters!$B$13*(Parameters!$B$12-F188),Parameters!$B$11)</f>
        <v>0</v>
      </c>
      <c r="T188">
        <f>MIN(F188,Parameters!$B$13*(Parameters!$B$12-G188),Parameters!$B$11)</f>
        <v>0</v>
      </c>
      <c r="U188">
        <f>MIN(G188,Parameters!$B$13*(Parameters!$B$12-H188),Parameters!$B$11)</f>
        <v>0</v>
      </c>
      <c r="V188">
        <f>MIN(H188,Parameters!$B$13*(Parameters!$B$12-I188),Parameters!$B$11)</f>
        <v>0</v>
      </c>
      <c r="W188">
        <f>MIN(I188,Parameters!$B$13*(Parameters!$B$12-J188),Parameters!$B$11)</f>
        <v>0</v>
      </c>
      <c r="X188">
        <f>MIN(J188,Parameters!$B$13*(Parameters!$B$12-K188),Parameters!$B$11)</f>
        <v>0</v>
      </c>
      <c r="Y188">
        <f>MIN(K188,Parameters!$B$13*(Parameters!$B$12-L188),Parameters!$B$11)</f>
        <v>0</v>
      </c>
      <c r="Z188">
        <f>IF(M188="G",MIN(L188,Parameters!$B$11),0)</f>
        <v>0</v>
      </c>
      <c r="AB188">
        <f t="shared" si="15"/>
        <v>600</v>
      </c>
      <c r="AC188">
        <f t="shared" si="16"/>
        <v>600</v>
      </c>
      <c r="AD188">
        <f t="shared" si="14"/>
        <v>0</v>
      </c>
    </row>
    <row r="189" spans="2:30">
      <c r="B189" s="3">
        <f>B188+Parameters!$B$3/60</f>
        <v>46.75</v>
      </c>
      <c r="D189">
        <f t="shared" si="18"/>
        <v>0</v>
      </c>
      <c r="E189">
        <f t="shared" si="18"/>
        <v>0</v>
      </c>
      <c r="F189">
        <f t="shared" si="18"/>
        <v>0</v>
      </c>
      <c r="G189">
        <f t="shared" si="18"/>
        <v>0</v>
      </c>
      <c r="H189">
        <f t="shared" si="18"/>
        <v>0</v>
      </c>
      <c r="I189">
        <f t="shared" si="18"/>
        <v>0</v>
      </c>
      <c r="J189">
        <f t="shared" si="17"/>
        <v>0</v>
      </c>
      <c r="K189">
        <f t="shared" si="17"/>
        <v>0</v>
      </c>
      <c r="L189">
        <f t="shared" si="17"/>
        <v>0</v>
      </c>
      <c r="M189" t="str">
        <f>IF(MOD(B189*60,Parameters!$F$3)&gt;=Parameters!$F$4,"G","R")</f>
        <v>G</v>
      </c>
      <c r="Q189">
        <f>IF(B189&lt;30,1200/3600*Parameters!$B$3,0)</f>
        <v>0</v>
      </c>
      <c r="R189">
        <f>MIN(D189,Parameters!$B$13*(Parameters!$B$12-E189),Parameters!$B$11)</f>
        <v>0</v>
      </c>
      <c r="S189">
        <f>MIN(E189,Parameters!$B$13*(Parameters!$B$12-F189),Parameters!$B$11)</f>
        <v>0</v>
      </c>
      <c r="T189">
        <f>MIN(F189,Parameters!$B$13*(Parameters!$B$12-G189),Parameters!$B$11)</f>
        <v>0</v>
      </c>
      <c r="U189">
        <f>MIN(G189,Parameters!$B$13*(Parameters!$B$12-H189),Parameters!$B$11)</f>
        <v>0</v>
      </c>
      <c r="V189">
        <f>MIN(H189,Parameters!$B$13*(Parameters!$B$12-I189),Parameters!$B$11)</f>
        <v>0</v>
      </c>
      <c r="W189">
        <f>MIN(I189,Parameters!$B$13*(Parameters!$B$12-J189),Parameters!$B$11)</f>
        <v>0</v>
      </c>
      <c r="X189">
        <f>MIN(J189,Parameters!$B$13*(Parameters!$B$12-K189),Parameters!$B$11)</f>
        <v>0</v>
      </c>
      <c r="Y189">
        <f>MIN(K189,Parameters!$B$13*(Parameters!$B$12-L189),Parameters!$B$11)</f>
        <v>0</v>
      </c>
      <c r="Z189">
        <f>IF(M189="G",MIN(L189,Parameters!$B$11),0)</f>
        <v>0</v>
      </c>
      <c r="AB189">
        <f t="shared" si="15"/>
        <v>600</v>
      </c>
      <c r="AC189">
        <f t="shared" si="16"/>
        <v>600</v>
      </c>
      <c r="AD189">
        <f t="shared" si="14"/>
        <v>0</v>
      </c>
    </row>
    <row r="190" spans="2:30">
      <c r="B190" s="3">
        <f>B189+Parameters!$B$3/60</f>
        <v>47</v>
      </c>
      <c r="D190">
        <f t="shared" si="18"/>
        <v>0</v>
      </c>
      <c r="E190">
        <f t="shared" si="18"/>
        <v>0</v>
      </c>
      <c r="F190">
        <f t="shared" si="18"/>
        <v>0</v>
      </c>
      <c r="G190">
        <f t="shared" si="18"/>
        <v>0</v>
      </c>
      <c r="H190">
        <f t="shared" si="18"/>
        <v>0</v>
      </c>
      <c r="I190">
        <f t="shared" si="18"/>
        <v>0</v>
      </c>
      <c r="J190">
        <f t="shared" si="17"/>
        <v>0</v>
      </c>
      <c r="K190">
        <f t="shared" si="17"/>
        <v>0</v>
      </c>
      <c r="L190">
        <f t="shared" si="17"/>
        <v>0</v>
      </c>
      <c r="M190" t="str">
        <f>IF(MOD(B190*60,Parameters!$F$3)&gt;=Parameters!$F$4,"G","R")</f>
        <v>R</v>
      </c>
      <c r="Q190">
        <f>IF(B190&lt;30,1200/3600*Parameters!$B$3,0)</f>
        <v>0</v>
      </c>
      <c r="R190">
        <f>MIN(D190,Parameters!$B$13*(Parameters!$B$12-E190),Parameters!$B$11)</f>
        <v>0</v>
      </c>
      <c r="S190">
        <f>MIN(E190,Parameters!$B$13*(Parameters!$B$12-F190),Parameters!$B$11)</f>
        <v>0</v>
      </c>
      <c r="T190">
        <f>MIN(F190,Parameters!$B$13*(Parameters!$B$12-G190),Parameters!$B$11)</f>
        <v>0</v>
      </c>
      <c r="U190">
        <f>MIN(G190,Parameters!$B$13*(Parameters!$B$12-H190),Parameters!$B$11)</f>
        <v>0</v>
      </c>
      <c r="V190">
        <f>MIN(H190,Parameters!$B$13*(Parameters!$B$12-I190),Parameters!$B$11)</f>
        <v>0</v>
      </c>
      <c r="W190">
        <f>MIN(I190,Parameters!$B$13*(Parameters!$B$12-J190),Parameters!$B$11)</f>
        <v>0</v>
      </c>
      <c r="X190">
        <f>MIN(J190,Parameters!$B$13*(Parameters!$B$12-K190),Parameters!$B$11)</f>
        <v>0</v>
      </c>
      <c r="Y190">
        <f>MIN(K190,Parameters!$B$13*(Parameters!$B$12-L190),Parameters!$B$11)</f>
        <v>0</v>
      </c>
      <c r="Z190">
        <f>IF(M190="G",MIN(L190,Parameters!$B$11),0)</f>
        <v>0</v>
      </c>
      <c r="AB190">
        <f t="shared" si="15"/>
        <v>600</v>
      </c>
      <c r="AC190">
        <f t="shared" si="16"/>
        <v>600</v>
      </c>
      <c r="AD190">
        <f t="shared" si="14"/>
        <v>0</v>
      </c>
    </row>
    <row r="191" spans="2:30">
      <c r="B191" s="3">
        <f>B190+Parameters!$B$3/60</f>
        <v>47.25</v>
      </c>
      <c r="D191">
        <f t="shared" si="18"/>
        <v>0</v>
      </c>
      <c r="E191">
        <f t="shared" si="18"/>
        <v>0</v>
      </c>
      <c r="F191">
        <f t="shared" si="18"/>
        <v>0</v>
      </c>
      <c r="G191">
        <f t="shared" si="18"/>
        <v>0</v>
      </c>
      <c r="H191">
        <f t="shared" si="18"/>
        <v>0</v>
      </c>
      <c r="I191">
        <f t="shared" si="18"/>
        <v>0</v>
      </c>
      <c r="J191">
        <f t="shared" si="17"/>
        <v>0</v>
      </c>
      <c r="K191">
        <f t="shared" si="17"/>
        <v>0</v>
      </c>
      <c r="L191">
        <f t="shared" si="17"/>
        <v>0</v>
      </c>
      <c r="M191" t="str">
        <f>IF(MOD(B191*60,Parameters!$F$3)&gt;=Parameters!$F$4,"G","R")</f>
        <v>G</v>
      </c>
      <c r="Q191">
        <f>IF(B191&lt;30,1200/3600*Parameters!$B$3,0)</f>
        <v>0</v>
      </c>
      <c r="R191">
        <f>MIN(D191,Parameters!$B$13*(Parameters!$B$12-E191),Parameters!$B$11)</f>
        <v>0</v>
      </c>
      <c r="S191">
        <f>MIN(E191,Parameters!$B$13*(Parameters!$B$12-F191),Parameters!$B$11)</f>
        <v>0</v>
      </c>
      <c r="T191">
        <f>MIN(F191,Parameters!$B$13*(Parameters!$B$12-G191),Parameters!$B$11)</f>
        <v>0</v>
      </c>
      <c r="U191">
        <f>MIN(G191,Parameters!$B$13*(Parameters!$B$12-H191),Parameters!$B$11)</f>
        <v>0</v>
      </c>
      <c r="V191">
        <f>MIN(H191,Parameters!$B$13*(Parameters!$B$12-I191),Parameters!$B$11)</f>
        <v>0</v>
      </c>
      <c r="W191">
        <f>MIN(I191,Parameters!$B$13*(Parameters!$B$12-J191),Parameters!$B$11)</f>
        <v>0</v>
      </c>
      <c r="X191">
        <f>MIN(J191,Parameters!$B$13*(Parameters!$B$12-K191),Parameters!$B$11)</f>
        <v>0</v>
      </c>
      <c r="Y191">
        <f>MIN(K191,Parameters!$B$13*(Parameters!$B$12-L191),Parameters!$B$11)</f>
        <v>0</v>
      </c>
      <c r="Z191">
        <f>IF(M191="G",MIN(L191,Parameters!$B$11),0)</f>
        <v>0</v>
      </c>
      <c r="AB191">
        <f t="shared" si="15"/>
        <v>600</v>
      </c>
      <c r="AC191">
        <f t="shared" si="16"/>
        <v>600</v>
      </c>
      <c r="AD191">
        <f t="shared" si="14"/>
        <v>0</v>
      </c>
    </row>
    <row r="192" spans="2:30">
      <c r="B192" s="3">
        <f>B191+Parameters!$B$3/60</f>
        <v>47.5</v>
      </c>
      <c r="D192">
        <f t="shared" si="18"/>
        <v>0</v>
      </c>
      <c r="E192">
        <f t="shared" si="18"/>
        <v>0</v>
      </c>
      <c r="F192">
        <f t="shared" si="18"/>
        <v>0</v>
      </c>
      <c r="G192">
        <f t="shared" si="18"/>
        <v>0</v>
      </c>
      <c r="H192">
        <f t="shared" si="18"/>
        <v>0</v>
      </c>
      <c r="I192">
        <f t="shared" si="18"/>
        <v>0</v>
      </c>
      <c r="J192">
        <f t="shared" si="17"/>
        <v>0</v>
      </c>
      <c r="K192">
        <f t="shared" si="17"/>
        <v>0</v>
      </c>
      <c r="L192">
        <f t="shared" si="17"/>
        <v>0</v>
      </c>
      <c r="M192" t="str">
        <f>IF(MOD(B192*60,Parameters!$F$3)&gt;=Parameters!$F$4,"G","R")</f>
        <v>G</v>
      </c>
      <c r="Q192">
        <f>IF(B192&lt;30,1200/3600*Parameters!$B$3,0)</f>
        <v>0</v>
      </c>
      <c r="R192">
        <f>MIN(D192,Parameters!$B$13*(Parameters!$B$12-E192),Parameters!$B$11)</f>
        <v>0</v>
      </c>
      <c r="S192">
        <f>MIN(E192,Parameters!$B$13*(Parameters!$B$12-F192),Parameters!$B$11)</f>
        <v>0</v>
      </c>
      <c r="T192">
        <f>MIN(F192,Parameters!$B$13*(Parameters!$B$12-G192),Parameters!$B$11)</f>
        <v>0</v>
      </c>
      <c r="U192">
        <f>MIN(G192,Parameters!$B$13*(Parameters!$B$12-H192),Parameters!$B$11)</f>
        <v>0</v>
      </c>
      <c r="V192">
        <f>MIN(H192,Parameters!$B$13*(Parameters!$B$12-I192),Parameters!$B$11)</f>
        <v>0</v>
      </c>
      <c r="W192">
        <f>MIN(I192,Parameters!$B$13*(Parameters!$B$12-J192),Parameters!$B$11)</f>
        <v>0</v>
      </c>
      <c r="X192">
        <f>MIN(J192,Parameters!$B$13*(Parameters!$B$12-K192),Parameters!$B$11)</f>
        <v>0</v>
      </c>
      <c r="Y192">
        <f>MIN(K192,Parameters!$B$13*(Parameters!$B$12-L192),Parameters!$B$11)</f>
        <v>0</v>
      </c>
      <c r="Z192">
        <f>IF(M192="G",MIN(L192,Parameters!$B$11),0)</f>
        <v>0</v>
      </c>
      <c r="AB192">
        <f t="shared" si="15"/>
        <v>600</v>
      </c>
      <c r="AC192">
        <f t="shared" si="16"/>
        <v>600</v>
      </c>
      <c r="AD192">
        <f t="shared" si="14"/>
        <v>0</v>
      </c>
    </row>
    <row r="193" spans="2:30">
      <c r="B193" s="3">
        <f>B192+Parameters!$B$3/60</f>
        <v>47.75</v>
      </c>
      <c r="D193">
        <f t="shared" si="18"/>
        <v>0</v>
      </c>
      <c r="E193">
        <f t="shared" si="18"/>
        <v>0</v>
      </c>
      <c r="F193">
        <f t="shared" si="18"/>
        <v>0</v>
      </c>
      <c r="G193">
        <f t="shared" si="18"/>
        <v>0</v>
      </c>
      <c r="H193">
        <f t="shared" si="18"/>
        <v>0</v>
      </c>
      <c r="I193">
        <f t="shared" si="18"/>
        <v>0</v>
      </c>
      <c r="J193">
        <f t="shared" si="17"/>
        <v>0</v>
      </c>
      <c r="K193">
        <f t="shared" si="17"/>
        <v>0</v>
      </c>
      <c r="L193">
        <f t="shared" si="17"/>
        <v>0</v>
      </c>
      <c r="M193" t="str">
        <f>IF(MOD(B193*60,Parameters!$F$3)&gt;=Parameters!$F$4,"G","R")</f>
        <v>G</v>
      </c>
      <c r="Q193">
        <f>IF(B193&lt;30,1200/3600*Parameters!$B$3,0)</f>
        <v>0</v>
      </c>
      <c r="R193">
        <f>MIN(D193,Parameters!$B$13*(Parameters!$B$12-E193),Parameters!$B$11)</f>
        <v>0</v>
      </c>
      <c r="S193">
        <f>MIN(E193,Parameters!$B$13*(Parameters!$B$12-F193),Parameters!$B$11)</f>
        <v>0</v>
      </c>
      <c r="T193">
        <f>MIN(F193,Parameters!$B$13*(Parameters!$B$12-G193),Parameters!$B$11)</f>
        <v>0</v>
      </c>
      <c r="U193">
        <f>MIN(G193,Parameters!$B$13*(Parameters!$B$12-H193),Parameters!$B$11)</f>
        <v>0</v>
      </c>
      <c r="V193">
        <f>MIN(H193,Parameters!$B$13*(Parameters!$B$12-I193),Parameters!$B$11)</f>
        <v>0</v>
      </c>
      <c r="W193">
        <f>MIN(I193,Parameters!$B$13*(Parameters!$B$12-J193),Parameters!$B$11)</f>
        <v>0</v>
      </c>
      <c r="X193">
        <f>MIN(J193,Parameters!$B$13*(Parameters!$B$12-K193),Parameters!$B$11)</f>
        <v>0</v>
      </c>
      <c r="Y193">
        <f>MIN(K193,Parameters!$B$13*(Parameters!$B$12-L193),Parameters!$B$11)</f>
        <v>0</v>
      </c>
      <c r="Z193">
        <f>IF(M193="G",MIN(L193,Parameters!$B$11),0)</f>
        <v>0</v>
      </c>
      <c r="AB193">
        <f t="shared" si="15"/>
        <v>600</v>
      </c>
      <c r="AC193">
        <f t="shared" si="16"/>
        <v>600</v>
      </c>
      <c r="AD193">
        <f t="shared" si="14"/>
        <v>0</v>
      </c>
    </row>
    <row r="194" spans="2:30">
      <c r="B194" s="3">
        <f>B193+Parameters!$B$3/60</f>
        <v>48</v>
      </c>
      <c r="D194">
        <f t="shared" si="18"/>
        <v>0</v>
      </c>
      <c r="E194">
        <f t="shared" si="18"/>
        <v>0</v>
      </c>
      <c r="F194">
        <f t="shared" si="18"/>
        <v>0</v>
      </c>
      <c r="G194">
        <f t="shared" si="18"/>
        <v>0</v>
      </c>
      <c r="H194">
        <f t="shared" si="18"/>
        <v>0</v>
      </c>
      <c r="I194">
        <f t="shared" si="18"/>
        <v>0</v>
      </c>
      <c r="J194">
        <f t="shared" si="17"/>
        <v>0</v>
      </c>
      <c r="K194">
        <f t="shared" si="17"/>
        <v>0</v>
      </c>
      <c r="L194">
        <f t="shared" si="17"/>
        <v>0</v>
      </c>
      <c r="M194" t="str">
        <f>IF(MOD(B194*60,Parameters!$F$3)&gt;=Parameters!$F$4,"G","R")</f>
        <v>R</v>
      </c>
      <c r="Q194">
        <f>IF(B194&lt;30,1200/3600*Parameters!$B$3,0)</f>
        <v>0</v>
      </c>
      <c r="R194">
        <f>MIN(D194,Parameters!$B$13*(Parameters!$B$12-E194),Parameters!$B$11)</f>
        <v>0</v>
      </c>
      <c r="S194">
        <f>MIN(E194,Parameters!$B$13*(Parameters!$B$12-F194),Parameters!$B$11)</f>
        <v>0</v>
      </c>
      <c r="T194">
        <f>MIN(F194,Parameters!$B$13*(Parameters!$B$12-G194),Parameters!$B$11)</f>
        <v>0</v>
      </c>
      <c r="U194">
        <f>MIN(G194,Parameters!$B$13*(Parameters!$B$12-H194),Parameters!$B$11)</f>
        <v>0</v>
      </c>
      <c r="V194">
        <f>MIN(H194,Parameters!$B$13*(Parameters!$B$12-I194),Parameters!$B$11)</f>
        <v>0</v>
      </c>
      <c r="W194">
        <f>MIN(I194,Parameters!$B$13*(Parameters!$B$12-J194),Parameters!$B$11)</f>
        <v>0</v>
      </c>
      <c r="X194">
        <f>MIN(J194,Parameters!$B$13*(Parameters!$B$12-K194),Parameters!$B$11)</f>
        <v>0</v>
      </c>
      <c r="Y194">
        <f>MIN(K194,Parameters!$B$13*(Parameters!$B$12-L194),Parameters!$B$11)</f>
        <v>0</v>
      </c>
      <c r="Z194">
        <f>IF(M194="G",MIN(L194,Parameters!$B$11),0)</f>
        <v>0</v>
      </c>
      <c r="AB194">
        <f t="shared" si="15"/>
        <v>600</v>
      </c>
      <c r="AC194">
        <f t="shared" si="16"/>
        <v>600</v>
      </c>
      <c r="AD194">
        <f t="shared" si="14"/>
        <v>0</v>
      </c>
    </row>
    <row r="195" spans="2:30">
      <c r="B195" s="3">
        <f>B194+Parameters!$B$3/60</f>
        <v>48.25</v>
      </c>
      <c r="D195">
        <f t="shared" si="18"/>
        <v>0</v>
      </c>
      <c r="E195">
        <f t="shared" si="18"/>
        <v>0</v>
      </c>
      <c r="F195">
        <f t="shared" si="18"/>
        <v>0</v>
      </c>
      <c r="G195">
        <f t="shared" si="18"/>
        <v>0</v>
      </c>
      <c r="H195">
        <f t="shared" si="18"/>
        <v>0</v>
      </c>
      <c r="I195">
        <f t="shared" si="18"/>
        <v>0</v>
      </c>
      <c r="J195">
        <f t="shared" si="17"/>
        <v>0</v>
      </c>
      <c r="K195">
        <f t="shared" si="17"/>
        <v>0</v>
      </c>
      <c r="L195">
        <f t="shared" si="17"/>
        <v>0</v>
      </c>
      <c r="M195" t="str">
        <f>IF(MOD(B195*60,Parameters!$F$3)&gt;=Parameters!$F$4,"G","R")</f>
        <v>G</v>
      </c>
      <c r="Q195">
        <f>IF(B195&lt;30,1200/3600*Parameters!$B$3,0)</f>
        <v>0</v>
      </c>
      <c r="R195">
        <f>MIN(D195,Parameters!$B$13*(Parameters!$B$12-E195),Parameters!$B$11)</f>
        <v>0</v>
      </c>
      <c r="S195">
        <f>MIN(E195,Parameters!$B$13*(Parameters!$B$12-F195),Parameters!$B$11)</f>
        <v>0</v>
      </c>
      <c r="T195">
        <f>MIN(F195,Parameters!$B$13*(Parameters!$B$12-G195),Parameters!$B$11)</f>
        <v>0</v>
      </c>
      <c r="U195">
        <f>MIN(G195,Parameters!$B$13*(Parameters!$B$12-H195),Parameters!$B$11)</f>
        <v>0</v>
      </c>
      <c r="V195">
        <f>MIN(H195,Parameters!$B$13*(Parameters!$B$12-I195),Parameters!$B$11)</f>
        <v>0</v>
      </c>
      <c r="W195">
        <f>MIN(I195,Parameters!$B$13*(Parameters!$B$12-J195),Parameters!$B$11)</f>
        <v>0</v>
      </c>
      <c r="X195">
        <f>MIN(J195,Parameters!$B$13*(Parameters!$B$12-K195),Parameters!$B$11)</f>
        <v>0</v>
      </c>
      <c r="Y195">
        <f>MIN(K195,Parameters!$B$13*(Parameters!$B$12-L195),Parameters!$B$11)</f>
        <v>0</v>
      </c>
      <c r="Z195">
        <f>IF(M195="G",MIN(L195,Parameters!$B$11),0)</f>
        <v>0</v>
      </c>
      <c r="AB195">
        <f t="shared" si="15"/>
        <v>600</v>
      </c>
      <c r="AC195">
        <f t="shared" si="16"/>
        <v>600</v>
      </c>
      <c r="AD195">
        <f t="shared" ref="AD195:AD242" si="19">AB195-AC195</f>
        <v>0</v>
      </c>
    </row>
    <row r="196" spans="2:30">
      <c r="B196" s="3">
        <f>B195+Parameters!$B$3/60</f>
        <v>48.5</v>
      </c>
      <c r="D196">
        <f t="shared" si="18"/>
        <v>0</v>
      </c>
      <c r="E196">
        <f t="shared" si="18"/>
        <v>0</v>
      </c>
      <c r="F196">
        <f t="shared" si="18"/>
        <v>0</v>
      </c>
      <c r="G196">
        <f t="shared" si="18"/>
        <v>0</v>
      </c>
      <c r="H196">
        <f t="shared" si="18"/>
        <v>0</v>
      </c>
      <c r="I196">
        <f t="shared" si="18"/>
        <v>0</v>
      </c>
      <c r="J196">
        <f t="shared" si="17"/>
        <v>0</v>
      </c>
      <c r="K196">
        <f t="shared" si="17"/>
        <v>0</v>
      </c>
      <c r="L196">
        <f t="shared" si="17"/>
        <v>0</v>
      </c>
      <c r="M196" t="str">
        <f>IF(MOD(B196*60,Parameters!$F$3)&gt;=Parameters!$F$4,"G","R")</f>
        <v>G</v>
      </c>
      <c r="Q196">
        <f>IF(B196&lt;30,1200/3600*Parameters!$B$3,0)</f>
        <v>0</v>
      </c>
      <c r="R196">
        <f>MIN(D196,Parameters!$B$13*(Parameters!$B$12-E196),Parameters!$B$11)</f>
        <v>0</v>
      </c>
      <c r="S196">
        <f>MIN(E196,Parameters!$B$13*(Parameters!$B$12-F196),Parameters!$B$11)</f>
        <v>0</v>
      </c>
      <c r="T196">
        <f>MIN(F196,Parameters!$B$13*(Parameters!$B$12-G196),Parameters!$B$11)</f>
        <v>0</v>
      </c>
      <c r="U196">
        <f>MIN(G196,Parameters!$B$13*(Parameters!$B$12-H196),Parameters!$B$11)</f>
        <v>0</v>
      </c>
      <c r="V196">
        <f>MIN(H196,Parameters!$B$13*(Parameters!$B$12-I196),Parameters!$B$11)</f>
        <v>0</v>
      </c>
      <c r="W196">
        <f>MIN(I196,Parameters!$B$13*(Parameters!$B$12-J196),Parameters!$B$11)</f>
        <v>0</v>
      </c>
      <c r="X196">
        <f>MIN(J196,Parameters!$B$13*(Parameters!$B$12-K196),Parameters!$B$11)</f>
        <v>0</v>
      </c>
      <c r="Y196">
        <f>MIN(K196,Parameters!$B$13*(Parameters!$B$12-L196),Parameters!$B$11)</f>
        <v>0</v>
      </c>
      <c r="Z196">
        <f>IF(M196="G",MIN(L196,Parameters!$B$11),0)</f>
        <v>0</v>
      </c>
      <c r="AB196">
        <f t="shared" ref="AB196:AB242" si="20">AB195+Q195</f>
        <v>600</v>
      </c>
      <c r="AC196">
        <f t="shared" ref="AC196:AC242" si="21">AC195+Z195</f>
        <v>600</v>
      </c>
      <c r="AD196">
        <f t="shared" si="19"/>
        <v>0</v>
      </c>
    </row>
    <row r="197" spans="2:30">
      <c r="B197" s="3">
        <f>B196+Parameters!$B$3/60</f>
        <v>48.75</v>
      </c>
      <c r="D197">
        <f t="shared" si="18"/>
        <v>0</v>
      </c>
      <c r="E197">
        <f t="shared" si="18"/>
        <v>0</v>
      </c>
      <c r="F197">
        <f t="shared" si="18"/>
        <v>0</v>
      </c>
      <c r="G197">
        <f t="shared" si="18"/>
        <v>0</v>
      </c>
      <c r="H197">
        <f t="shared" si="18"/>
        <v>0</v>
      </c>
      <c r="I197">
        <f t="shared" si="18"/>
        <v>0</v>
      </c>
      <c r="J197">
        <f t="shared" si="17"/>
        <v>0</v>
      </c>
      <c r="K197">
        <f t="shared" si="17"/>
        <v>0</v>
      </c>
      <c r="L197">
        <f t="shared" si="17"/>
        <v>0</v>
      </c>
      <c r="M197" t="str">
        <f>IF(MOD(B197*60,Parameters!$F$3)&gt;=Parameters!$F$4,"G","R")</f>
        <v>G</v>
      </c>
      <c r="Q197">
        <f>IF(B197&lt;30,1200/3600*Parameters!$B$3,0)</f>
        <v>0</v>
      </c>
      <c r="R197">
        <f>MIN(D197,Parameters!$B$13*(Parameters!$B$12-E197),Parameters!$B$11)</f>
        <v>0</v>
      </c>
      <c r="S197">
        <f>MIN(E197,Parameters!$B$13*(Parameters!$B$12-F197),Parameters!$B$11)</f>
        <v>0</v>
      </c>
      <c r="T197">
        <f>MIN(F197,Parameters!$B$13*(Parameters!$B$12-G197),Parameters!$B$11)</f>
        <v>0</v>
      </c>
      <c r="U197">
        <f>MIN(G197,Parameters!$B$13*(Parameters!$B$12-H197),Parameters!$B$11)</f>
        <v>0</v>
      </c>
      <c r="V197">
        <f>MIN(H197,Parameters!$B$13*(Parameters!$B$12-I197),Parameters!$B$11)</f>
        <v>0</v>
      </c>
      <c r="W197">
        <f>MIN(I197,Parameters!$B$13*(Parameters!$B$12-J197),Parameters!$B$11)</f>
        <v>0</v>
      </c>
      <c r="X197">
        <f>MIN(J197,Parameters!$B$13*(Parameters!$B$12-K197),Parameters!$B$11)</f>
        <v>0</v>
      </c>
      <c r="Y197">
        <f>MIN(K197,Parameters!$B$13*(Parameters!$B$12-L197),Parameters!$B$11)</f>
        <v>0</v>
      </c>
      <c r="Z197">
        <f>IF(M197="G",MIN(L197,Parameters!$B$11),0)</f>
        <v>0</v>
      </c>
      <c r="AB197">
        <f t="shared" si="20"/>
        <v>600</v>
      </c>
      <c r="AC197">
        <f t="shared" si="21"/>
        <v>600</v>
      </c>
      <c r="AD197">
        <f t="shared" si="19"/>
        <v>0</v>
      </c>
    </row>
    <row r="198" spans="2:30">
      <c r="B198" s="3">
        <f>B197+Parameters!$B$3/60</f>
        <v>49</v>
      </c>
      <c r="D198">
        <f t="shared" si="18"/>
        <v>0</v>
      </c>
      <c r="E198">
        <f t="shared" si="18"/>
        <v>0</v>
      </c>
      <c r="F198">
        <f t="shared" si="18"/>
        <v>0</v>
      </c>
      <c r="G198">
        <f t="shared" si="18"/>
        <v>0</v>
      </c>
      <c r="H198">
        <f t="shared" si="18"/>
        <v>0</v>
      </c>
      <c r="I198">
        <f t="shared" si="18"/>
        <v>0</v>
      </c>
      <c r="J198">
        <f t="shared" si="17"/>
        <v>0</v>
      </c>
      <c r="K198">
        <f t="shared" si="17"/>
        <v>0</v>
      </c>
      <c r="L198">
        <f t="shared" si="17"/>
        <v>0</v>
      </c>
      <c r="M198" t="str">
        <f>IF(MOD(B198*60,Parameters!$F$3)&gt;=Parameters!$F$4,"G","R")</f>
        <v>R</v>
      </c>
      <c r="Q198">
        <f>IF(B198&lt;30,1200/3600*Parameters!$B$3,0)</f>
        <v>0</v>
      </c>
      <c r="R198">
        <f>MIN(D198,Parameters!$B$13*(Parameters!$B$12-E198),Parameters!$B$11)</f>
        <v>0</v>
      </c>
      <c r="S198">
        <f>MIN(E198,Parameters!$B$13*(Parameters!$B$12-F198),Parameters!$B$11)</f>
        <v>0</v>
      </c>
      <c r="T198">
        <f>MIN(F198,Parameters!$B$13*(Parameters!$B$12-G198),Parameters!$B$11)</f>
        <v>0</v>
      </c>
      <c r="U198">
        <f>MIN(G198,Parameters!$B$13*(Parameters!$B$12-H198),Parameters!$B$11)</f>
        <v>0</v>
      </c>
      <c r="V198">
        <f>MIN(H198,Parameters!$B$13*(Parameters!$B$12-I198),Parameters!$B$11)</f>
        <v>0</v>
      </c>
      <c r="W198">
        <f>MIN(I198,Parameters!$B$13*(Parameters!$B$12-J198),Parameters!$B$11)</f>
        <v>0</v>
      </c>
      <c r="X198">
        <f>MIN(J198,Parameters!$B$13*(Parameters!$B$12-K198),Parameters!$B$11)</f>
        <v>0</v>
      </c>
      <c r="Y198">
        <f>MIN(K198,Parameters!$B$13*(Parameters!$B$12-L198),Parameters!$B$11)</f>
        <v>0</v>
      </c>
      <c r="Z198">
        <f>IF(M198="G",MIN(L198,Parameters!$B$11),0)</f>
        <v>0</v>
      </c>
      <c r="AB198">
        <f t="shared" si="20"/>
        <v>600</v>
      </c>
      <c r="AC198">
        <f t="shared" si="21"/>
        <v>600</v>
      </c>
      <c r="AD198">
        <f t="shared" si="19"/>
        <v>0</v>
      </c>
    </row>
    <row r="199" spans="2:30">
      <c r="B199" s="3">
        <f>B198+Parameters!$B$3/60</f>
        <v>49.25</v>
      </c>
      <c r="D199">
        <f t="shared" si="18"/>
        <v>0</v>
      </c>
      <c r="E199">
        <f t="shared" si="18"/>
        <v>0</v>
      </c>
      <c r="F199">
        <f t="shared" si="18"/>
        <v>0</v>
      </c>
      <c r="G199">
        <f t="shared" si="18"/>
        <v>0</v>
      </c>
      <c r="H199">
        <f t="shared" si="18"/>
        <v>0</v>
      </c>
      <c r="I199">
        <f t="shared" si="18"/>
        <v>0</v>
      </c>
      <c r="J199">
        <f t="shared" si="17"/>
        <v>0</v>
      </c>
      <c r="K199">
        <f t="shared" si="17"/>
        <v>0</v>
      </c>
      <c r="L199">
        <f t="shared" si="17"/>
        <v>0</v>
      </c>
      <c r="M199" t="str">
        <f>IF(MOD(B199*60,Parameters!$F$3)&gt;=Parameters!$F$4,"G","R")</f>
        <v>G</v>
      </c>
      <c r="Q199">
        <f>IF(B199&lt;30,1200/3600*Parameters!$B$3,0)</f>
        <v>0</v>
      </c>
      <c r="R199">
        <f>MIN(D199,Parameters!$B$13*(Parameters!$B$12-E199),Parameters!$B$11)</f>
        <v>0</v>
      </c>
      <c r="S199">
        <f>MIN(E199,Parameters!$B$13*(Parameters!$B$12-F199),Parameters!$B$11)</f>
        <v>0</v>
      </c>
      <c r="T199">
        <f>MIN(F199,Parameters!$B$13*(Parameters!$B$12-G199),Parameters!$B$11)</f>
        <v>0</v>
      </c>
      <c r="U199">
        <f>MIN(G199,Parameters!$B$13*(Parameters!$B$12-H199),Parameters!$B$11)</f>
        <v>0</v>
      </c>
      <c r="V199">
        <f>MIN(H199,Parameters!$B$13*(Parameters!$B$12-I199),Parameters!$B$11)</f>
        <v>0</v>
      </c>
      <c r="W199">
        <f>MIN(I199,Parameters!$B$13*(Parameters!$B$12-J199),Parameters!$B$11)</f>
        <v>0</v>
      </c>
      <c r="X199">
        <f>MIN(J199,Parameters!$B$13*(Parameters!$B$12-K199),Parameters!$B$11)</f>
        <v>0</v>
      </c>
      <c r="Y199">
        <f>MIN(K199,Parameters!$B$13*(Parameters!$B$12-L199),Parameters!$B$11)</f>
        <v>0</v>
      </c>
      <c r="Z199">
        <f>IF(M199="G",MIN(L199,Parameters!$B$11),0)</f>
        <v>0</v>
      </c>
      <c r="AB199">
        <f t="shared" si="20"/>
        <v>600</v>
      </c>
      <c r="AC199">
        <f t="shared" si="21"/>
        <v>600</v>
      </c>
      <c r="AD199">
        <f t="shared" si="19"/>
        <v>0</v>
      </c>
    </row>
    <row r="200" spans="2:30">
      <c r="B200" s="3">
        <f>B199+Parameters!$B$3/60</f>
        <v>49.5</v>
      </c>
      <c r="D200">
        <f t="shared" si="18"/>
        <v>0</v>
      </c>
      <c r="E200">
        <f t="shared" si="18"/>
        <v>0</v>
      </c>
      <c r="F200">
        <f t="shared" si="18"/>
        <v>0</v>
      </c>
      <c r="G200">
        <f t="shared" si="18"/>
        <v>0</v>
      </c>
      <c r="H200">
        <f t="shared" si="18"/>
        <v>0</v>
      </c>
      <c r="I200">
        <f t="shared" si="18"/>
        <v>0</v>
      </c>
      <c r="J200">
        <f t="shared" si="17"/>
        <v>0</v>
      </c>
      <c r="K200">
        <f t="shared" si="17"/>
        <v>0</v>
      </c>
      <c r="L200">
        <f t="shared" si="17"/>
        <v>0</v>
      </c>
      <c r="M200" t="str">
        <f>IF(MOD(B200*60,Parameters!$F$3)&gt;=Parameters!$F$4,"G","R")</f>
        <v>G</v>
      </c>
      <c r="Q200">
        <f>IF(B200&lt;30,1200/3600*Parameters!$B$3,0)</f>
        <v>0</v>
      </c>
      <c r="R200">
        <f>MIN(D200,Parameters!$B$13*(Parameters!$B$12-E200),Parameters!$B$11)</f>
        <v>0</v>
      </c>
      <c r="S200">
        <f>MIN(E200,Parameters!$B$13*(Parameters!$B$12-F200),Parameters!$B$11)</f>
        <v>0</v>
      </c>
      <c r="T200">
        <f>MIN(F200,Parameters!$B$13*(Parameters!$B$12-G200),Parameters!$B$11)</f>
        <v>0</v>
      </c>
      <c r="U200">
        <f>MIN(G200,Parameters!$B$13*(Parameters!$B$12-H200),Parameters!$B$11)</f>
        <v>0</v>
      </c>
      <c r="V200">
        <f>MIN(H200,Parameters!$B$13*(Parameters!$B$12-I200),Parameters!$B$11)</f>
        <v>0</v>
      </c>
      <c r="W200">
        <f>MIN(I200,Parameters!$B$13*(Parameters!$B$12-J200),Parameters!$B$11)</f>
        <v>0</v>
      </c>
      <c r="X200">
        <f>MIN(J200,Parameters!$B$13*(Parameters!$B$12-K200),Parameters!$B$11)</f>
        <v>0</v>
      </c>
      <c r="Y200">
        <f>MIN(K200,Parameters!$B$13*(Parameters!$B$12-L200),Parameters!$B$11)</f>
        <v>0</v>
      </c>
      <c r="Z200">
        <f>IF(M200="G",MIN(L200,Parameters!$B$11),0)</f>
        <v>0</v>
      </c>
      <c r="AB200">
        <f t="shared" si="20"/>
        <v>600</v>
      </c>
      <c r="AC200">
        <f t="shared" si="21"/>
        <v>600</v>
      </c>
      <c r="AD200">
        <f t="shared" si="19"/>
        <v>0</v>
      </c>
    </row>
    <row r="201" spans="2:30">
      <c r="B201" s="3">
        <f>B200+Parameters!$B$3/60</f>
        <v>49.75</v>
      </c>
      <c r="D201">
        <f t="shared" si="18"/>
        <v>0</v>
      </c>
      <c r="E201">
        <f t="shared" si="18"/>
        <v>0</v>
      </c>
      <c r="F201">
        <f t="shared" si="18"/>
        <v>0</v>
      </c>
      <c r="G201">
        <f t="shared" si="18"/>
        <v>0</v>
      </c>
      <c r="H201">
        <f t="shared" si="18"/>
        <v>0</v>
      </c>
      <c r="I201">
        <f t="shared" si="18"/>
        <v>0</v>
      </c>
      <c r="J201">
        <f t="shared" si="17"/>
        <v>0</v>
      </c>
      <c r="K201">
        <f t="shared" si="17"/>
        <v>0</v>
      </c>
      <c r="L201">
        <f t="shared" si="17"/>
        <v>0</v>
      </c>
      <c r="M201" t="str">
        <f>IF(MOD(B201*60,Parameters!$F$3)&gt;=Parameters!$F$4,"G","R")</f>
        <v>G</v>
      </c>
      <c r="Q201">
        <f>IF(B201&lt;30,1200/3600*Parameters!$B$3,0)</f>
        <v>0</v>
      </c>
      <c r="R201">
        <f>MIN(D201,Parameters!$B$13*(Parameters!$B$12-E201),Parameters!$B$11)</f>
        <v>0</v>
      </c>
      <c r="S201">
        <f>MIN(E201,Parameters!$B$13*(Parameters!$B$12-F201),Parameters!$B$11)</f>
        <v>0</v>
      </c>
      <c r="T201">
        <f>MIN(F201,Parameters!$B$13*(Parameters!$B$12-G201),Parameters!$B$11)</f>
        <v>0</v>
      </c>
      <c r="U201">
        <f>MIN(G201,Parameters!$B$13*(Parameters!$B$12-H201),Parameters!$B$11)</f>
        <v>0</v>
      </c>
      <c r="V201">
        <f>MIN(H201,Parameters!$B$13*(Parameters!$B$12-I201),Parameters!$B$11)</f>
        <v>0</v>
      </c>
      <c r="W201">
        <f>MIN(I201,Parameters!$B$13*(Parameters!$B$12-J201),Parameters!$B$11)</f>
        <v>0</v>
      </c>
      <c r="X201">
        <f>MIN(J201,Parameters!$B$13*(Parameters!$B$12-K201),Parameters!$B$11)</f>
        <v>0</v>
      </c>
      <c r="Y201">
        <f>MIN(K201,Parameters!$B$13*(Parameters!$B$12-L201),Parameters!$B$11)</f>
        <v>0</v>
      </c>
      <c r="Z201">
        <f>IF(M201="G",MIN(L201,Parameters!$B$11),0)</f>
        <v>0</v>
      </c>
      <c r="AB201">
        <f t="shared" si="20"/>
        <v>600</v>
      </c>
      <c r="AC201">
        <f t="shared" si="21"/>
        <v>600</v>
      </c>
      <c r="AD201">
        <f t="shared" si="19"/>
        <v>0</v>
      </c>
    </row>
    <row r="202" spans="2:30">
      <c r="B202" s="3">
        <f>B201+Parameters!$B$3/60</f>
        <v>50</v>
      </c>
      <c r="D202">
        <f t="shared" si="18"/>
        <v>0</v>
      </c>
      <c r="E202">
        <f t="shared" si="18"/>
        <v>0</v>
      </c>
      <c r="F202">
        <f t="shared" si="18"/>
        <v>0</v>
      </c>
      <c r="G202">
        <f t="shared" si="18"/>
        <v>0</v>
      </c>
      <c r="H202">
        <f t="shared" si="18"/>
        <v>0</v>
      </c>
      <c r="I202">
        <f t="shared" si="18"/>
        <v>0</v>
      </c>
      <c r="J202">
        <f t="shared" si="17"/>
        <v>0</v>
      </c>
      <c r="K202">
        <f t="shared" si="17"/>
        <v>0</v>
      </c>
      <c r="L202">
        <f t="shared" si="17"/>
        <v>0</v>
      </c>
      <c r="M202" t="str">
        <f>IF(MOD(B202*60,Parameters!$F$3)&gt;=Parameters!$F$4,"G","R")</f>
        <v>R</v>
      </c>
      <c r="Q202">
        <f>IF(B202&lt;30,1200/3600*Parameters!$B$3,0)</f>
        <v>0</v>
      </c>
      <c r="R202">
        <f>MIN(D202,Parameters!$B$13*(Parameters!$B$12-E202),Parameters!$B$11)</f>
        <v>0</v>
      </c>
      <c r="S202">
        <f>MIN(E202,Parameters!$B$13*(Parameters!$B$12-F202),Parameters!$B$11)</f>
        <v>0</v>
      </c>
      <c r="T202">
        <f>MIN(F202,Parameters!$B$13*(Parameters!$B$12-G202),Parameters!$B$11)</f>
        <v>0</v>
      </c>
      <c r="U202">
        <f>MIN(G202,Parameters!$B$13*(Parameters!$B$12-H202),Parameters!$B$11)</f>
        <v>0</v>
      </c>
      <c r="V202">
        <f>MIN(H202,Parameters!$B$13*(Parameters!$B$12-I202),Parameters!$B$11)</f>
        <v>0</v>
      </c>
      <c r="W202">
        <f>MIN(I202,Parameters!$B$13*(Parameters!$B$12-J202),Parameters!$B$11)</f>
        <v>0</v>
      </c>
      <c r="X202">
        <f>MIN(J202,Parameters!$B$13*(Parameters!$B$12-K202),Parameters!$B$11)</f>
        <v>0</v>
      </c>
      <c r="Y202">
        <f>MIN(K202,Parameters!$B$13*(Parameters!$B$12-L202),Parameters!$B$11)</f>
        <v>0</v>
      </c>
      <c r="Z202">
        <f>IF(M202="G",MIN(L202,Parameters!$B$11),0)</f>
        <v>0</v>
      </c>
      <c r="AB202">
        <f t="shared" si="20"/>
        <v>600</v>
      </c>
      <c r="AC202">
        <f t="shared" si="21"/>
        <v>600</v>
      </c>
      <c r="AD202">
        <f t="shared" si="19"/>
        <v>0</v>
      </c>
    </row>
    <row r="203" spans="2:30">
      <c r="B203" s="3">
        <f>B202+Parameters!$B$3/60</f>
        <v>50.25</v>
      </c>
      <c r="D203">
        <f t="shared" si="18"/>
        <v>0</v>
      </c>
      <c r="E203">
        <f t="shared" si="18"/>
        <v>0</v>
      </c>
      <c r="F203">
        <f t="shared" si="18"/>
        <v>0</v>
      </c>
      <c r="G203">
        <f t="shared" si="18"/>
        <v>0</v>
      </c>
      <c r="H203">
        <f t="shared" si="18"/>
        <v>0</v>
      </c>
      <c r="I203">
        <f t="shared" si="18"/>
        <v>0</v>
      </c>
      <c r="J203">
        <f t="shared" si="17"/>
        <v>0</v>
      </c>
      <c r="K203">
        <f t="shared" si="17"/>
        <v>0</v>
      </c>
      <c r="L203">
        <f t="shared" si="17"/>
        <v>0</v>
      </c>
      <c r="M203" t="str">
        <f>IF(MOD(B203*60,Parameters!$F$3)&gt;=Parameters!$F$4,"G","R")</f>
        <v>G</v>
      </c>
      <c r="Q203">
        <f>IF(B203&lt;30,1200/3600*Parameters!$B$3,0)</f>
        <v>0</v>
      </c>
      <c r="R203">
        <f>MIN(D203,Parameters!$B$13*(Parameters!$B$12-E203),Parameters!$B$11)</f>
        <v>0</v>
      </c>
      <c r="S203">
        <f>MIN(E203,Parameters!$B$13*(Parameters!$B$12-F203),Parameters!$B$11)</f>
        <v>0</v>
      </c>
      <c r="T203">
        <f>MIN(F203,Parameters!$B$13*(Parameters!$B$12-G203),Parameters!$B$11)</f>
        <v>0</v>
      </c>
      <c r="U203">
        <f>MIN(G203,Parameters!$B$13*(Parameters!$B$12-H203),Parameters!$B$11)</f>
        <v>0</v>
      </c>
      <c r="V203">
        <f>MIN(H203,Parameters!$B$13*(Parameters!$B$12-I203),Parameters!$B$11)</f>
        <v>0</v>
      </c>
      <c r="W203">
        <f>MIN(I203,Parameters!$B$13*(Parameters!$B$12-J203),Parameters!$B$11)</f>
        <v>0</v>
      </c>
      <c r="X203">
        <f>MIN(J203,Parameters!$B$13*(Parameters!$B$12-K203),Parameters!$B$11)</f>
        <v>0</v>
      </c>
      <c r="Y203">
        <f>MIN(K203,Parameters!$B$13*(Parameters!$B$12-L203),Parameters!$B$11)</f>
        <v>0</v>
      </c>
      <c r="Z203">
        <f>IF(M203="G",MIN(L203,Parameters!$B$11),0)</f>
        <v>0</v>
      </c>
      <c r="AB203">
        <f t="shared" si="20"/>
        <v>600</v>
      </c>
      <c r="AC203">
        <f t="shared" si="21"/>
        <v>600</v>
      </c>
      <c r="AD203">
        <f t="shared" si="19"/>
        <v>0</v>
      </c>
    </row>
    <row r="204" spans="2:30">
      <c r="B204" s="3">
        <f>B203+Parameters!$B$3/60</f>
        <v>50.5</v>
      </c>
      <c r="D204">
        <f t="shared" si="18"/>
        <v>0</v>
      </c>
      <c r="E204">
        <f t="shared" si="18"/>
        <v>0</v>
      </c>
      <c r="F204">
        <f t="shared" si="18"/>
        <v>0</v>
      </c>
      <c r="G204">
        <f t="shared" si="18"/>
        <v>0</v>
      </c>
      <c r="H204">
        <f t="shared" si="18"/>
        <v>0</v>
      </c>
      <c r="I204">
        <f t="shared" si="18"/>
        <v>0</v>
      </c>
      <c r="J204">
        <f t="shared" si="17"/>
        <v>0</v>
      </c>
      <c r="K204">
        <f t="shared" si="17"/>
        <v>0</v>
      </c>
      <c r="L204">
        <f t="shared" si="17"/>
        <v>0</v>
      </c>
      <c r="M204" t="str">
        <f>IF(MOD(B204*60,Parameters!$F$3)&gt;=Parameters!$F$4,"G","R")</f>
        <v>G</v>
      </c>
      <c r="Q204">
        <f>IF(B204&lt;30,1200/3600*Parameters!$B$3,0)</f>
        <v>0</v>
      </c>
      <c r="R204">
        <f>MIN(D204,Parameters!$B$13*(Parameters!$B$12-E204),Parameters!$B$11)</f>
        <v>0</v>
      </c>
      <c r="S204">
        <f>MIN(E204,Parameters!$B$13*(Parameters!$B$12-F204),Parameters!$B$11)</f>
        <v>0</v>
      </c>
      <c r="T204">
        <f>MIN(F204,Parameters!$B$13*(Parameters!$B$12-G204),Parameters!$B$11)</f>
        <v>0</v>
      </c>
      <c r="U204">
        <f>MIN(G204,Parameters!$B$13*(Parameters!$B$12-H204),Parameters!$B$11)</f>
        <v>0</v>
      </c>
      <c r="V204">
        <f>MIN(H204,Parameters!$B$13*(Parameters!$B$12-I204),Parameters!$B$11)</f>
        <v>0</v>
      </c>
      <c r="W204">
        <f>MIN(I204,Parameters!$B$13*(Parameters!$B$12-J204),Parameters!$B$11)</f>
        <v>0</v>
      </c>
      <c r="X204">
        <f>MIN(J204,Parameters!$B$13*(Parameters!$B$12-K204),Parameters!$B$11)</f>
        <v>0</v>
      </c>
      <c r="Y204">
        <f>MIN(K204,Parameters!$B$13*(Parameters!$B$12-L204),Parameters!$B$11)</f>
        <v>0</v>
      </c>
      <c r="Z204">
        <f>IF(M204="G",MIN(L204,Parameters!$B$11),0)</f>
        <v>0</v>
      </c>
      <c r="AB204">
        <f t="shared" si="20"/>
        <v>600</v>
      </c>
      <c r="AC204">
        <f t="shared" si="21"/>
        <v>600</v>
      </c>
      <c r="AD204">
        <f t="shared" si="19"/>
        <v>0</v>
      </c>
    </row>
    <row r="205" spans="2:30">
      <c r="B205" s="3">
        <f>B204+Parameters!$B$3/60</f>
        <v>50.75</v>
      </c>
      <c r="D205">
        <f t="shared" si="18"/>
        <v>0</v>
      </c>
      <c r="E205">
        <f t="shared" si="18"/>
        <v>0</v>
      </c>
      <c r="F205">
        <f t="shared" si="18"/>
        <v>0</v>
      </c>
      <c r="G205">
        <f t="shared" si="18"/>
        <v>0</v>
      </c>
      <c r="H205">
        <f t="shared" si="18"/>
        <v>0</v>
      </c>
      <c r="I205">
        <f t="shared" si="18"/>
        <v>0</v>
      </c>
      <c r="J205">
        <f t="shared" si="17"/>
        <v>0</v>
      </c>
      <c r="K205">
        <f t="shared" si="17"/>
        <v>0</v>
      </c>
      <c r="L205">
        <f t="shared" si="17"/>
        <v>0</v>
      </c>
      <c r="M205" t="str">
        <f>IF(MOD(B205*60,Parameters!$F$3)&gt;=Parameters!$F$4,"G","R")</f>
        <v>G</v>
      </c>
      <c r="Q205">
        <f>IF(B205&lt;30,1200/3600*Parameters!$B$3,0)</f>
        <v>0</v>
      </c>
      <c r="R205">
        <f>MIN(D205,Parameters!$B$13*(Parameters!$B$12-E205),Parameters!$B$11)</f>
        <v>0</v>
      </c>
      <c r="S205">
        <f>MIN(E205,Parameters!$B$13*(Parameters!$B$12-F205),Parameters!$B$11)</f>
        <v>0</v>
      </c>
      <c r="T205">
        <f>MIN(F205,Parameters!$B$13*(Parameters!$B$12-G205),Parameters!$B$11)</f>
        <v>0</v>
      </c>
      <c r="U205">
        <f>MIN(G205,Parameters!$B$13*(Parameters!$B$12-H205),Parameters!$B$11)</f>
        <v>0</v>
      </c>
      <c r="V205">
        <f>MIN(H205,Parameters!$B$13*(Parameters!$B$12-I205),Parameters!$B$11)</f>
        <v>0</v>
      </c>
      <c r="W205">
        <f>MIN(I205,Parameters!$B$13*(Parameters!$B$12-J205),Parameters!$B$11)</f>
        <v>0</v>
      </c>
      <c r="X205">
        <f>MIN(J205,Parameters!$B$13*(Parameters!$B$12-K205),Parameters!$B$11)</f>
        <v>0</v>
      </c>
      <c r="Y205">
        <f>MIN(K205,Parameters!$B$13*(Parameters!$B$12-L205),Parameters!$B$11)</f>
        <v>0</v>
      </c>
      <c r="Z205">
        <f>IF(M205="G",MIN(L205,Parameters!$B$11),0)</f>
        <v>0</v>
      </c>
      <c r="AB205">
        <f t="shared" si="20"/>
        <v>600</v>
      </c>
      <c r="AC205">
        <f t="shared" si="21"/>
        <v>600</v>
      </c>
      <c r="AD205">
        <f t="shared" si="19"/>
        <v>0</v>
      </c>
    </row>
    <row r="206" spans="2:30">
      <c r="B206" s="3">
        <f>B205+Parameters!$B$3/60</f>
        <v>51</v>
      </c>
      <c r="D206">
        <f t="shared" si="18"/>
        <v>0</v>
      </c>
      <c r="E206">
        <f t="shared" si="18"/>
        <v>0</v>
      </c>
      <c r="F206">
        <f t="shared" si="18"/>
        <v>0</v>
      </c>
      <c r="G206">
        <f t="shared" si="18"/>
        <v>0</v>
      </c>
      <c r="H206">
        <f t="shared" si="18"/>
        <v>0</v>
      </c>
      <c r="I206">
        <f t="shared" si="18"/>
        <v>0</v>
      </c>
      <c r="J206">
        <f t="shared" si="17"/>
        <v>0</v>
      </c>
      <c r="K206">
        <f t="shared" si="17"/>
        <v>0</v>
      </c>
      <c r="L206">
        <f t="shared" si="17"/>
        <v>0</v>
      </c>
      <c r="M206" t="str">
        <f>IF(MOD(B206*60,Parameters!$F$3)&gt;=Parameters!$F$4,"G","R")</f>
        <v>R</v>
      </c>
      <c r="Q206">
        <f>IF(B206&lt;30,1200/3600*Parameters!$B$3,0)</f>
        <v>0</v>
      </c>
      <c r="R206">
        <f>MIN(D206,Parameters!$B$13*(Parameters!$B$12-E206),Parameters!$B$11)</f>
        <v>0</v>
      </c>
      <c r="S206">
        <f>MIN(E206,Parameters!$B$13*(Parameters!$B$12-F206),Parameters!$B$11)</f>
        <v>0</v>
      </c>
      <c r="T206">
        <f>MIN(F206,Parameters!$B$13*(Parameters!$B$12-G206),Parameters!$B$11)</f>
        <v>0</v>
      </c>
      <c r="U206">
        <f>MIN(G206,Parameters!$B$13*(Parameters!$B$12-H206),Parameters!$B$11)</f>
        <v>0</v>
      </c>
      <c r="V206">
        <f>MIN(H206,Parameters!$B$13*(Parameters!$B$12-I206),Parameters!$B$11)</f>
        <v>0</v>
      </c>
      <c r="W206">
        <f>MIN(I206,Parameters!$B$13*(Parameters!$B$12-J206),Parameters!$B$11)</f>
        <v>0</v>
      </c>
      <c r="X206">
        <f>MIN(J206,Parameters!$B$13*(Parameters!$B$12-K206),Parameters!$B$11)</f>
        <v>0</v>
      </c>
      <c r="Y206">
        <f>MIN(K206,Parameters!$B$13*(Parameters!$B$12-L206),Parameters!$B$11)</f>
        <v>0</v>
      </c>
      <c r="Z206">
        <f>IF(M206="G",MIN(L206,Parameters!$B$11),0)</f>
        <v>0</v>
      </c>
      <c r="AB206">
        <f t="shared" si="20"/>
        <v>600</v>
      </c>
      <c r="AC206">
        <f t="shared" si="21"/>
        <v>600</v>
      </c>
      <c r="AD206">
        <f t="shared" si="19"/>
        <v>0</v>
      </c>
    </row>
    <row r="207" spans="2:30">
      <c r="B207" s="3">
        <f>B206+Parameters!$B$3/60</f>
        <v>51.25</v>
      </c>
      <c r="D207">
        <f t="shared" si="18"/>
        <v>0</v>
      </c>
      <c r="E207">
        <f t="shared" si="18"/>
        <v>0</v>
      </c>
      <c r="F207">
        <f t="shared" si="18"/>
        <v>0</v>
      </c>
      <c r="G207">
        <f t="shared" si="18"/>
        <v>0</v>
      </c>
      <c r="H207">
        <f t="shared" si="18"/>
        <v>0</v>
      </c>
      <c r="I207">
        <f t="shared" si="18"/>
        <v>0</v>
      </c>
      <c r="J207">
        <f t="shared" si="17"/>
        <v>0</v>
      </c>
      <c r="K207">
        <f t="shared" si="17"/>
        <v>0</v>
      </c>
      <c r="L207">
        <f t="shared" si="17"/>
        <v>0</v>
      </c>
      <c r="M207" t="str">
        <f>IF(MOD(B207*60,Parameters!$F$3)&gt;=Parameters!$F$4,"G","R")</f>
        <v>G</v>
      </c>
      <c r="Q207">
        <f>IF(B207&lt;30,1200/3600*Parameters!$B$3,0)</f>
        <v>0</v>
      </c>
      <c r="R207">
        <f>MIN(D207,Parameters!$B$13*(Parameters!$B$12-E207),Parameters!$B$11)</f>
        <v>0</v>
      </c>
      <c r="S207">
        <f>MIN(E207,Parameters!$B$13*(Parameters!$B$12-F207),Parameters!$B$11)</f>
        <v>0</v>
      </c>
      <c r="T207">
        <f>MIN(F207,Parameters!$B$13*(Parameters!$B$12-G207),Parameters!$B$11)</f>
        <v>0</v>
      </c>
      <c r="U207">
        <f>MIN(G207,Parameters!$B$13*(Parameters!$B$12-H207),Parameters!$B$11)</f>
        <v>0</v>
      </c>
      <c r="V207">
        <f>MIN(H207,Parameters!$B$13*(Parameters!$B$12-I207),Parameters!$B$11)</f>
        <v>0</v>
      </c>
      <c r="W207">
        <f>MIN(I207,Parameters!$B$13*(Parameters!$B$12-J207),Parameters!$B$11)</f>
        <v>0</v>
      </c>
      <c r="X207">
        <f>MIN(J207,Parameters!$B$13*(Parameters!$B$12-K207),Parameters!$B$11)</f>
        <v>0</v>
      </c>
      <c r="Y207">
        <f>MIN(K207,Parameters!$B$13*(Parameters!$B$12-L207),Parameters!$B$11)</f>
        <v>0</v>
      </c>
      <c r="Z207">
        <f>IF(M207="G",MIN(L207,Parameters!$B$11),0)</f>
        <v>0</v>
      </c>
      <c r="AB207">
        <f t="shared" si="20"/>
        <v>600</v>
      </c>
      <c r="AC207">
        <f t="shared" si="21"/>
        <v>600</v>
      </c>
      <c r="AD207">
        <f t="shared" si="19"/>
        <v>0</v>
      </c>
    </row>
    <row r="208" spans="2:30">
      <c r="B208" s="3">
        <f>B207+Parameters!$B$3/60</f>
        <v>51.5</v>
      </c>
      <c r="D208">
        <f t="shared" si="18"/>
        <v>0</v>
      </c>
      <c r="E208">
        <f t="shared" si="18"/>
        <v>0</v>
      </c>
      <c r="F208">
        <f t="shared" si="18"/>
        <v>0</v>
      </c>
      <c r="G208">
        <f t="shared" si="18"/>
        <v>0</v>
      </c>
      <c r="H208">
        <f t="shared" si="18"/>
        <v>0</v>
      </c>
      <c r="I208">
        <f t="shared" si="18"/>
        <v>0</v>
      </c>
      <c r="J208">
        <f t="shared" si="17"/>
        <v>0</v>
      </c>
      <c r="K208">
        <f t="shared" si="17"/>
        <v>0</v>
      </c>
      <c r="L208">
        <f t="shared" si="17"/>
        <v>0</v>
      </c>
      <c r="M208" t="str">
        <f>IF(MOD(B208*60,Parameters!$F$3)&gt;=Parameters!$F$4,"G","R")</f>
        <v>G</v>
      </c>
      <c r="Q208">
        <f>IF(B208&lt;30,1200/3600*Parameters!$B$3,0)</f>
        <v>0</v>
      </c>
      <c r="R208">
        <f>MIN(D208,Parameters!$B$13*(Parameters!$B$12-E208),Parameters!$B$11)</f>
        <v>0</v>
      </c>
      <c r="S208">
        <f>MIN(E208,Parameters!$B$13*(Parameters!$B$12-F208),Parameters!$B$11)</f>
        <v>0</v>
      </c>
      <c r="T208">
        <f>MIN(F208,Parameters!$B$13*(Parameters!$B$12-G208),Parameters!$B$11)</f>
        <v>0</v>
      </c>
      <c r="U208">
        <f>MIN(G208,Parameters!$B$13*(Parameters!$B$12-H208),Parameters!$B$11)</f>
        <v>0</v>
      </c>
      <c r="V208">
        <f>MIN(H208,Parameters!$B$13*(Parameters!$B$12-I208),Parameters!$B$11)</f>
        <v>0</v>
      </c>
      <c r="W208">
        <f>MIN(I208,Parameters!$B$13*(Parameters!$B$12-J208),Parameters!$B$11)</f>
        <v>0</v>
      </c>
      <c r="X208">
        <f>MIN(J208,Parameters!$B$13*(Parameters!$B$12-K208),Parameters!$B$11)</f>
        <v>0</v>
      </c>
      <c r="Y208">
        <f>MIN(K208,Parameters!$B$13*(Parameters!$B$12-L208),Parameters!$B$11)</f>
        <v>0</v>
      </c>
      <c r="Z208">
        <f>IF(M208="G",MIN(L208,Parameters!$B$11),0)</f>
        <v>0</v>
      </c>
      <c r="AB208">
        <f t="shared" si="20"/>
        <v>600</v>
      </c>
      <c r="AC208">
        <f t="shared" si="21"/>
        <v>600</v>
      </c>
      <c r="AD208">
        <f t="shared" si="19"/>
        <v>0</v>
      </c>
    </row>
    <row r="209" spans="2:30">
      <c r="B209" s="3">
        <f>B208+Parameters!$B$3/60</f>
        <v>51.75</v>
      </c>
      <c r="D209">
        <f t="shared" si="18"/>
        <v>0</v>
      </c>
      <c r="E209">
        <f t="shared" si="18"/>
        <v>0</v>
      </c>
      <c r="F209">
        <f t="shared" si="18"/>
        <v>0</v>
      </c>
      <c r="G209">
        <f t="shared" si="18"/>
        <v>0</v>
      </c>
      <c r="H209">
        <f t="shared" si="18"/>
        <v>0</v>
      </c>
      <c r="I209">
        <f t="shared" si="18"/>
        <v>0</v>
      </c>
      <c r="J209">
        <f t="shared" si="17"/>
        <v>0</v>
      </c>
      <c r="K209">
        <f t="shared" si="17"/>
        <v>0</v>
      </c>
      <c r="L209">
        <f t="shared" si="17"/>
        <v>0</v>
      </c>
      <c r="M209" t="str">
        <f>IF(MOD(B209*60,Parameters!$F$3)&gt;=Parameters!$F$4,"G","R")</f>
        <v>G</v>
      </c>
      <c r="Q209">
        <f>IF(B209&lt;30,1200/3600*Parameters!$B$3,0)</f>
        <v>0</v>
      </c>
      <c r="R209">
        <f>MIN(D209,Parameters!$B$13*(Parameters!$B$12-E209),Parameters!$B$11)</f>
        <v>0</v>
      </c>
      <c r="S209">
        <f>MIN(E209,Parameters!$B$13*(Parameters!$B$12-F209),Parameters!$B$11)</f>
        <v>0</v>
      </c>
      <c r="T209">
        <f>MIN(F209,Parameters!$B$13*(Parameters!$B$12-G209),Parameters!$B$11)</f>
        <v>0</v>
      </c>
      <c r="U209">
        <f>MIN(G209,Parameters!$B$13*(Parameters!$B$12-H209),Parameters!$B$11)</f>
        <v>0</v>
      </c>
      <c r="V209">
        <f>MIN(H209,Parameters!$B$13*(Parameters!$B$12-I209),Parameters!$B$11)</f>
        <v>0</v>
      </c>
      <c r="W209">
        <f>MIN(I209,Parameters!$B$13*(Parameters!$B$12-J209),Parameters!$B$11)</f>
        <v>0</v>
      </c>
      <c r="X209">
        <f>MIN(J209,Parameters!$B$13*(Parameters!$B$12-K209),Parameters!$B$11)</f>
        <v>0</v>
      </c>
      <c r="Y209">
        <f>MIN(K209,Parameters!$B$13*(Parameters!$B$12-L209),Parameters!$B$11)</f>
        <v>0</v>
      </c>
      <c r="Z209">
        <f>IF(M209="G",MIN(L209,Parameters!$B$11),0)</f>
        <v>0</v>
      </c>
      <c r="AB209">
        <f t="shared" si="20"/>
        <v>600</v>
      </c>
      <c r="AC209">
        <f t="shared" si="21"/>
        <v>600</v>
      </c>
      <c r="AD209">
        <f t="shared" si="19"/>
        <v>0</v>
      </c>
    </row>
    <row r="210" spans="2:30">
      <c r="B210" s="3">
        <f>B209+Parameters!$B$3/60</f>
        <v>52</v>
      </c>
      <c r="D210">
        <f t="shared" si="18"/>
        <v>0</v>
      </c>
      <c r="E210">
        <f t="shared" si="18"/>
        <v>0</v>
      </c>
      <c r="F210">
        <f t="shared" si="18"/>
        <v>0</v>
      </c>
      <c r="G210">
        <f t="shared" si="18"/>
        <v>0</v>
      </c>
      <c r="H210">
        <f t="shared" si="18"/>
        <v>0</v>
      </c>
      <c r="I210">
        <f t="shared" si="18"/>
        <v>0</v>
      </c>
      <c r="J210">
        <f t="shared" si="17"/>
        <v>0</v>
      </c>
      <c r="K210">
        <f t="shared" si="17"/>
        <v>0</v>
      </c>
      <c r="L210">
        <f t="shared" si="17"/>
        <v>0</v>
      </c>
      <c r="M210" t="str">
        <f>IF(MOD(B210*60,Parameters!$F$3)&gt;=Parameters!$F$4,"G","R")</f>
        <v>R</v>
      </c>
      <c r="Q210">
        <f>IF(B210&lt;30,1200/3600*Parameters!$B$3,0)</f>
        <v>0</v>
      </c>
      <c r="R210">
        <f>MIN(D210,Parameters!$B$13*(Parameters!$B$12-E210),Parameters!$B$11)</f>
        <v>0</v>
      </c>
      <c r="S210">
        <f>MIN(E210,Parameters!$B$13*(Parameters!$B$12-F210),Parameters!$B$11)</f>
        <v>0</v>
      </c>
      <c r="T210">
        <f>MIN(F210,Parameters!$B$13*(Parameters!$B$12-G210),Parameters!$B$11)</f>
        <v>0</v>
      </c>
      <c r="U210">
        <f>MIN(G210,Parameters!$B$13*(Parameters!$B$12-H210),Parameters!$B$11)</f>
        <v>0</v>
      </c>
      <c r="V210">
        <f>MIN(H210,Parameters!$B$13*(Parameters!$B$12-I210),Parameters!$B$11)</f>
        <v>0</v>
      </c>
      <c r="W210">
        <f>MIN(I210,Parameters!$B$13*(Parameters!$B$12-J210),Parameters!$B$11)</f>
        <v>0</v>
      </c>
      <c r="X210">
        <f>MIN(J210,Parameters!$B$13*(Parameters!$B$12-K210),Parameters!$B$11)</f>
        <v>0</v>
      </c>
      <c r="Y210">
        <f>MIN(K210,Parameters!$B$13*(Parameters!$B$12-L210),Parameters!$B$11)</f>
        <v>0</v>
      </c>
      <c r="Z210">
        <f>IF(M210="G",MIN(L210,Parameters!$B$11),0)</f>
        <v>0</v>
      </c>
      <c r="AB210">
        <f t="shared" si="20"/>
        <v>600</v>
      </c>
      <c r="AC210">
        <f t="shared" si="21"/>
        <v>600</v>
      </c>
      <c r="AD210">
        <f t="shared" si="19"/>
        <v>0</v>
      </c>
    </row>
    <row r="211" spans="2:30">
      <c r="B211" s="3">
        <f>B210+Parameters!$B$3/60</f>
        <v>52.25</v>
      </c>
      <c r="D211">
        <f t="shared" si="18"/>
        <v>0</v>
      </c>
      <c r="E211">
        <f t="shared" si="18"/>
        <v>0</v>
      </c>
      <c r="F211">
        <f t="shared" si="18"/>
        <v>0</v>
      </c>
      <c r="G211">
        <f t="shared" si="18"/>
        <v>0</v>
      </c>
      <c r="H211">
        <f t="shared" si="18"/>
        <v>0</v>
      </c>
      <c r="I211">
        <f t="shared" si="18"/>
        <v>0</v>
      </c>
      <c r="J211">
        <f t="shared" si="17"/>
        <v>0</v>
      </c>
      <c r="K211">
        <f t="shared" si="17"/>
        <v>0</v>
      </c>
      <c r="L211">
        <f t="shared" si="17"/>
        <v>0</v>
      </c>
      <c r="M211" t="str">
        <f>IF(MOD(B211*60,Parameters!$F$3)&gt;=Parameters!$F$4,"G","R")</f>
        <v>G</v>
      </c>
      <c r="Q211">
        <f>IF(B211&lt;30,1200/3600*Parameters!$B$3,0)</f>
        <v>0</v>
      </c>
      <c r="R211">
        <f>MIN(D211,Parameters!$B$13*(Parameters!$B$12-E211),Parameters!$B$11)</f>
        <v>0</v>
      </c>
      <c r="S211">
        <f>MIN(E211,Parameters!$B$13*(Parameters!$B$12-F211),Parameters!$B$11)</f>
        <v>0</v>
      </c>
      <c r="T211">
        <f>MIN(F211,Parameters!$B$13*(Parameters!$B$12-G211),Parameters!$B$11)</f>
        <v>0</v>
      </c>
      <c r="U211">
        <f>MIN(G211,Parameters!$B$13*(Parameters!$B$12-H211),Parameters!$B$11)</f>
        <v>0</v>
      </c>
      <c r="V211">
        <f>MIN(H211,Parameters!$B$13*(Parameters!$B$12-I211),Parameters!$B$11)</f>
        <v>0</v>
      </c>
      <c r="W211">
        <f>MIN(I211,Parameters!$B$13*(Parameters!$B$12-J211),Parameters!$B$11)</f>
        <v>0</v>
      </c>
      <c r="X211">
        <f>MIN(J211,Parameters!$B$13*(Parameters!$B$12-K211),Parameters!$B$11)</f>
        <v>0</v>
      </c>
      <c r="Y211">
        <f>MIN(K211,Parameters!$B$13*(Parameters!$B$12-L211),Parameters!$B$11)</f>
        <v>0</v>
      </c>
      <c r="Z211">
        <f>IF(M211="G",MIN(L211,Parameters!$B$11),0)</f>
        <v>0</v>
      </c>
      <c r="AB211">
        <f t="shared" si="20"/>
        <v>600</v>
      </c>
      <c r="AC211">
        <f t="shared" si="21"/>
        <v>600</v>
      </c>
      <c r="AD211">
        <f t="shared" si="19"/>
        <v>0</v>
      </c>
    </row>
    <row r="212" spans="2:30">
      <c r="B212" s="3">
        <f>B211+Parameters!$B$3/60</f>
        <v>52.5</v>
      </c>
      <c r="D212">
        <f t="shared" si="18"/>
        <v>0</v>
      </c>
      <c r="E212">
        <f t="shared" si="18"/>
        <v>0</v>
      </c>
      <c r="F212">
        <f t="shared" si="18"/>
        <v>0</v>
      </c>
      <c r="G212">
        <f t="shared" si="18"/>
        <v>0</v>
      </c>
      <c r="H212">
        <f t="shared" si="18"/>
        <v>0</v>
      </c>
      <c r="I212">
        <f t="shared" si="18"/>
        <v>0</v>
      </c>
      <c r="J212">
        <f t="shared" si="17"/>
        <v>0</v>
      </c>
      <c r="K212">
        <f t="shared" si="17"/>
        <v>0</v>
      </c>
      <c r="L212">
        <f t="shared" si="17"/>
        <v>0</v>
      </c>
      <c r="M212" t="str">
        <f>IF(MOD(B212*60,Parameters!$F$3)&gt;=Parameters!$F$4,"G","R")</f>
        <v>G</v>
      </c>
      <c r="Q212">
        <f>IF(B212&lt;30,1200/3600*Parameters!$B$3,0)</f>
        <v>0</v>
      </c>
      <c r="R212">
        <f>MIN(D212,Parameters!$B$13*(Parameters!$B$12-E212),Parameters!$B$11)</f>
        <v>0</v>
      </c>
      <c r="S212">
        <f>MIN(E212,Parameters!$B$13*(Parameters!$B$12-F212),Parameters!$B$11)</f>
        <v>0</v>
      </c>
      <c r="T212">
        <f>MIN(F212,Parameters!$B$13*(Parameters!$B$12-G212),Parameters!$B$11)</f>
        <v>0</v>
      </c>
      <c r="U212">
        <f>MIN(G212,Parameters!$B$13*(Parameters!$B$12-H212),Parameters!$B$11)</f>
        <v>0</v>
      </c>
      <c r="V212">
        <f>MIN(H212,Parameters!$B$13*(Parameters!$B$12-I212),Parameters!$B$11)</f>
        <v>0</v>
      </c>
      <c r="W212">
        <f>MIN(I212,Parameters!$B$13*(Parameters!$B$12-J212),Parameters!$B$11)</f>
        <v>0</v>
      </c>
      <c r="X212">
        <f>MIN(J212,Parameters!$B$13*(Parameters!$B$12-K212),Parameters!$B$11)</f>
        <v>0</v>
      </c>
      <c r="Y212">
        <f>MIN(K212,Parameters!$B$13*(Parameters!$B$12-L212),Parameters!$B$11)</f>
        <v>0</v>
      </c>
      <c r="Z212">
        <f>IF(M212="G",MIN(L212,Parameters!$B$11),0)</f>
        <v>0</v>
      </c>
      <c r="AB212">
        <f t="shared" si="20"/>
        <v>600</v>
      </c>
      <c r="AC212">
        <f t="shared" si="21"/>
        <v>600</v>
      </c>
      <c r="AD212">
        <f t="shared" si="19"/>
        <v>0</v>
      </c>
    </row>
    <row r="213" spans="2:30">
      <c r="B213" s="3">
        <f>B212+Parameters!$B$3/60</f>
        <v>52.75</v>
      </c>
      <c r="D213">
        <f t="shared" si="18"/>
        <v>0</v>
      </c>
      <c r="E213">
        <f t="shared" si="18"/>
        <v>0</v>
      </c>
      <c r="F213">
        <f t="shared" si="18"/>
        <v>0</v>
      </c>
      <c r="G213">
        <f t="shared" si="18"/>
        <v>0</v>
      </c>
      <c r="H213">
        <f t="shared" si="18"/>
        <v>0</v>
      </c>
      <c r="I213">
        <f t="shared" si="18"/>
        <v>0</v>
      </c>
      <c r="J213">
        <f t="shared" si="17"/>
        <v>0</v>
      </c>
      <c r="K213">
        <f t="shared" si="17"/>
        <v>0</v>
      </c>
      <c r="L213">
        <f t="shared" si="17"/>
        <v>0</v>
      </c>
      <c r="M213" t="str">
        <f>IF(MOD(B213*60,Parameters!$F$3)&gt;=Parameters!$F$4,"G","R")</f>
        <v>G</v>
      </c>
      <c r="Q213">
        <f>IF(B213&lt;30,1200/3600*Parameters!$B$3,0)</f>
        <v>0</v>
      </c>
      <c r="R213">
        <f>MIN(D213,Parameters!$B$13*(Parameters!$B$12-E213),Parameters!$B$11)</f>
        <v>0</v>
      </c>
      <c r="S213">
        <f>MIN(E213,Parameters!$B$13*(Parameters!$B$12-F213),Parameters!$B$11)</f>
        <v>0</v>
      </c>
      <c r="T213">
        <f>MIN(F213,Parameters!$B$13*(Parameters!$B$12-G213),Parameters!$B$11)</f>
        <v>0</v>
      </c>
      <c r="U213">
        <f>MIN(G213,Parameters!$B$13*(Parameters!$B$12-H213),Parameters!$B$11)</f>
        <v>0</v>
      </c>
      <c r="V213">
        <f>MIN(H213,Parameters!$B$13*(Parameters!$B$12-I213),Parameters!$B$11)</f>
        <v>0</v>
      </c>
      <c r="W213">
        <f>MIN(I213,Parameters!$B$13*(Parameters!$B$12-J213),Parameters!$B$11)</f>
        <v>0</v>
      </c>
      <c r="X213">
        <f>MIN(J213,Parameters!$B$13*(Parameters!$B$12-K213),Parameters!$B$11)</f>
        <v>0</v>
      </c>
      <c r="Y213">
        <f>MIN(K213,Parameters!$B$13*(Parameters!$B$12-L213),Parameters!$B$11)</f>
        <v>0</v>
      </c>
      <c r="Z213">
        <f>IF(M213="G",MIN(L213,Parameters!$B$11),0)</f>
        <v>0</v>
      </c>
      <c r="AB213">
        <f t="shared" si="20"/>
        <v>600</v>
      </c>
      <c r="AC213">
        <f t="shared" si="21"/>
        <v>600</v>
      </c>
      <c r="AD213">
        <f t="shared" si="19"/>
        <v>0</v>
      </c>
    </row>
    <row r="214" spans="2:30">
      <c r="B214" s="3">
        <f>B213+Parameters!$B$3/60</f>
        <v>53</v>
      </c>
      <c r="D214">
        <f t="shared" si="18"/>
        <v>0</v>
      </c>
      <c r="E214">
        <f t="shared" si="18"/>
        <v>0</v>
      </c>
      <c r="F214">
        <f t="shared" si="18"/>
        <v>0</v>
      </c>
      <c r="G214">
        <f t="shared" si="18"/>
        <v>0</v>
      </c>
      <c r="H214">
        <f t="shared" si="18"/>
        <v>0</v>
      </c>
      <c r="I214">
        <f t="shared" si="18"/>
        <v>0</v>
      </c>
      <c r="J214">
        <f t="shared" si="17"/>
        <v>0</v>
      </c>
      <c r="K214">
        <f t="shared" si="17"/>
        <v>0</v>
      </c>
      <c r="L214">
        <f t="shared" si="17"/>
        <v>0</v>
      </c>
      <c r="M214" t="str">
        <f>IF(MOD(B214*60,Parameters!$F$3)&gt;=Parameters!$F$4,"G","R")</f>
        <v>R</v>
      </c>
      <c r="Q214">
        <f>IF(B214&lt;30,1200/3600*Parameters!$B$3,0)</f>
        <v>0</v>
      </c>
      <c r="R214">
        <f>MIN(D214,Parameters!$B$13*(Parameters!$B$12-E214),Parameters!$B$11)</f>
        <v>0</v>
      </c>
      <c r="S214">
        <f>MIN(E214,Parameters!$B$13*(Parameters!$B$12-F214),Parameters!$B$11)</f>
        <v>0</v>
      </c>
      <c r="T214">
        <f>MIN(F214,Parameters!$B$13*(Parameters!$B$12-G214),Parameters!$B$11)</f>
        <v>0</v>
      </c>
      <c r="U214">
        <f>MIN(G214,Parameters!$B$13*(Parameters!$B$12-H214),Parameters!$B$11)</f>
        <v>0</v>
      </c>
      <c r="V214">
        <f>MIN(H214,Parameters!$B$13*(Parameters!$B$12-I214),Parameters!$B$11)</f>
        <v>0</v>
      </c>
      <c r="W214">
        <f>MIN(I214,Parameters!$B$13*(Parameters!$B$12-J214),Parameters!$B$11)</f>
        <v>0</v>
      </c>
      <c r="X214">
        <f>MIN(J214,Parameters!$B$13*(Parameters!$B$12-K214),Parameters!$B$11)</f>
        <v>0</v>
      </c>
      <c r="Y214">
        <f>MIN(K214,Parameters!$B$13*(Parameters!$B$12-L214),Parameters!$B$11)</f>
        <v>0</v>
      </c>
      <c r="Z214">
        <f>IF(M214="G",MIN(L214,Parameters!$B$11),0)</f>
        <v>0</v>
      </c>
      <c r="AB214">
        <f t="shared" si="20"/>
        <v>600</v>
      </c>
      <c r="AC214">
        <f t="shared" si="21"/>
        <v>600</v>
      </c>
      <c r="AD214">
        <f t="shared" si="19"/>
        <v>0</v>
      </c>
    </row>
    <row r="215" spans="2:30">
      <c r="B215" s="3">
        <f>B214+Parameters!$B$3/60</f>
        <v>53.25</v>
      </c>
      <c r="D215">
        <f t="shared" si="18"/>
        <v>0</v>
      </c>
      <c r="E215">
        <f t="shared" si="18"/>
        <v>0</v>
      </c>
      <c r="F215">
        <f t="shared" si="18"/>
        <v>0</v>
      </c>
      <c r="G215">
        <f t="shared" si="18"/>
        <v>0</v>
      </c>
      <c r="H215">
        <f t="shared" si="18"/>
        <v>0</v>
      </c>
      <c r="I215">
        <f t="shared" si="18"/>
        <v>0</v>
      </c>
      <c r="J215">
        <f t="shared" si="17"/>
        <v>0</v>
      </c>
      <c r="K215">
        <f t="shared" si="17"/>
        <v>0</v>
      </c>
      <c r="L215">
        <f t="shared" si="17"/>
        <v>0</v>
      </c>
      <c r="M215" t="str">
        <f>IF(MOD(B215*60,Parameters!$F$3)&gt;=Parameters!$F$4,"G","R")</f>
        <v>G</v>
      </c>
      <c r="Q215">
        <f>IF(B215&lt;30,1200/3600*Parameters!$B$3,0)</f>
        <v>0</v>
      </c>
      <c r="R215">
        <f>MIN(D215,Parameters!$B$13*(Parameters!$B$12-E215),Parameters!$B$11)</f>
        <v>0</v>
      </c>
      <c r="S215">
        <f>MIN(E215,Parameters!$B$13*(Parameters!$B$12-F215),Parameters!$B$11)</f>
        <v>0</v>
      </c>
      <c r="T215">
        <f>MIN(F215,Parameters!$B$13*(Parameters!$B$12-G215),Parameters!$B$11)</f>
        <v>0</v>
      </c>
      <c r="U215">
        <f>MIN(G215,Parameters!$B$13*(Parameters!$B$12-H215),Parameters!$B$11)</f>
        <v>0</v>
      </c>
      <c r="V215">
        <f>MIN(H215,Parameters!$B$13*(Parameters!$B$12-I215),Parameters!$B$11)</f>
        <v>0</v>
      </c>
      <c r="W215">
        <f>MIN(I215,Parameters!$B$13*(Parameters!$B$12-J215),Parameters!$B$11)</f>
        <v>0</v>
      </c>
      <c r="X215">
        <f>MIN(J215,Parameters!$B$13*(Parameters!$B$12-K215),Parameters!$B$11)</f>
        <v>0</v>
      </c>
      <c r="Y215">
        <f>MIN(K215,Parameters!$B$13*(Parameters!$B$12-L215),Parameters!$B$11)</f>
        <v>0</v>
      </c>
      <c r="Z215">
        <f>IF(M215="G",MIN(L215,Parameters!$B$11),0)</f>
        <v>0</v>
      </c>
      <c r="AB215">
        <f t="shared" si="20"/>
        <v>600</v>
      </c>
      <c r="AC215">
        <f t="shared" si="21"/>
        <v>600</v>
      </c>
      <c r="AD215">
        <f t="shared" si="19"/>
        <v>0</v>
      </c>
    </row>
    <row r="216" spans="2:30">
      <c r="B216" s="3">
        <f>B215+Parameters!$B$3/60</f>
        <v>53.5</v>
      </c>
      <c r="D216">
        <f t="shared" si="18"/>
        <v>0</v>
      </c>
      <c r="E216">
        <f t="shared" si="18"/>
        <v>0</v>
      </c>
      <c r="F216">
        <f t="shared" si="18"/>
        <v>0</v>
      </c>
      <c r="G216">
        <f t="shared" si="18"/>
        <v>0</v>
      </c>
      <c r="H216">
        <f t="shared" si="18"/>
        <v>0</v>
      </c>
      <c r="I216">
        <f t="shared" si="18"/>
        <v>0</v>
      </c>
      <c r="J216">
        <f t="shared" si="17"/>
        <v>0</v>
      </c>
      <c r="K216">
        <f t="shared" si="17"/>
        <v>0</v>
      </c>
      <c r="L216">
        <f t="shared" si="17"/>
        <v>0</v>
      </c>
      <c r="M216" t="str">
        <f>IF(MOD(B216*60,Parameters!$F$3)&gt;=Parameters!$F$4,"G","R")</f>
        <v>G</v>
      </c>
      <c r="Q216">
        <f>IF(B216&lt;30,1200/3600*Parameters!$B$3,0)</f>
        <v>0</v>
      </c>
      <c r="R216">
        <f>MIN(D216,Parameters!$B$13*(Parameters!$B$12-E216),Parameters!$B$11)</f>
        <v>0</v>
      </c>
      <c r="S216">
        <f>MIN(E216,Parameters!$B$13*(Parameters!$B$12-F216),Parameters!$B$11)</f>
        <v>0</v>
      </c>
      <c r="T216">
        <f>MIN(F216,Parameters!$B$13*(Parameters!$B$12-G216),Parameters!$B$11)</f>
        <v>0</v>
      </c>
      <c r="U216">
        <f>MIN(G216,Parameters!$B$13*(Parameters!$B$12-H216),Parameters!$B$11)</f>
        <v>0</v>
      </c>
      <c r="V216">
        <f>MIN(H216,Parameters!$B$13*(Parameters!$B$12-I216),Parameters!$B$11)</f>
        <v>0</v>
      </c>
      <c r="W216">
        <f>MIN(I216,Parameters!$B$13*(Parameters!$B$12-J216),Parameters!$B$11)</f>
        <v>0</v>
      </c>
      <c r="X216">
        <f>MIN(J216,Parameters!$B$13*(Parameters!$B$12-K216),Parameters!$B$11)</f>
        <v>0</v>
      </c>
      <c r="Y216">
        <f>MIN(K216,Parameters!$B$13*(Parameters!$B$12-L216),Parameters!$B$11)</f>
        <v>0</v>
      </c>
      <c r="Z216">
        <f>IF(M216="G",MIN(L216,Parameters!$B$11),0)</f>
        <v>0</v>
      </c>
      <c r="AB216">
        <f t="shared" si="20"/>
        <v>600</v>
      </c>
      <c r="AC216">
        <f t="shared" si="21"/>
        <v>600</v>
      </c>
      <c r="AD216">
        <f t="shared" si="19"/>
        <v>0</v>
      </c>
    </row>
    <row r="217" spans="2:30">
      <c r="B217" s="3">
        <f>B216+Parameters!$B$3/60</f>
        <v>53.75</v>
      </c>
      <c r="D217">
        <f t="shared" si="18"/>
        <v>0</v>
      </c>
      <c r="E217">
        <f t="shared" si="18"/>
        <v>0</v>
      </c>
      <c r="F217">
        <f t="shared" si="18"/>
        <v>0</v>
      </c>
      <c r="G217">
        <f t="shared" si="18"/>
        <v>0</v>
      </c>
      <c r="H217">
        <f t="shared" si="18"/>
        <v>0</v>
      </c>
      <c r="I217">
        <f t="shared" si="18"/>
        <v>0</v>
      </c>
      <c r="J217">
        <f t="shared" si="17"/>
        <v>0</v>
      </c>
      <c r="K217">
        <f t="shared" si="17"/>
        <v>0</v>
      </c>
      <c r="L217">
        <f t="shared" si="17"/>
        <v>0</v>
      </c>
      <c r="M217" t="str">
        <f>IF(MOD(B217*60,Parameters!$F$3)&gt;=Parameters!$F$4,"G","R")</f>
        <v>G</v>
      </c>
      <c r="Q217">
        <f>IF(B217&lt;30,1200/3600*Parameters!$B$3,0)</f>
        <v>0</v>
      </c>
      <c r="R217">
        <f>MIN(D217,Parameters!$B$13*(Parameters!$B$12-E217),Parameters!$B$11)</f>
        <v>0</v>
      </c>
      <c r="S217">
        <f>MIN(E217,Parameters!$B$13*(Parameters!$B$12-F217),Parameters!$B$11)</f>
        <v>0</v>
      </c>
      <c r="T217">
        <f>MIN(F217,Parameters!$B$13*(Parameters!$B$12-G217),Parameters!$B$11)</f>
        <v>0</v>
      </c>
      <c r="U217">
        <f>MIN(G217,Parameters!$B$13*(Parameters!$B$12-H217),Parameters!$B$11)</f>
        <v>0</v>
      </c>
      <c r="V217">
        <f>MIN(H217,Parameters!$B$13*(Parameters!$B$12-I217),Parameters!$B$11)</f>
        <v>0</v>
      </c>
      <c r="W217">
        <f>MIN(I217,Parameters!$B$13*(Parameters!$B$12-J217),Parameters!$B$11)</f>
        <v>0</v>
      </c>
      <c r="X217">
        <f>MIN(J217,Parameters!$B$13*(Parameters!$B$12-K217),Parameters!$B$11)</f>
        <v>0</v>
      </c>
      <c r="Y217">
        <f>MIN(K217,Parameters!$B$13*(Parameters!$B$12-L217),Parameters!$B$11)</f>
        <v>0</v>
      </c>
      <c r="Z217">
        <f>IF(M217="G",MIN(L217,Parameters!$B$11),0)</f>
        <v>0</v>
      </c>
      <c r="AB217">
        <f t="shared" si="20"/>
        <v>600</v>
      </c>
      <c r="AC217">
        <f t="shared" si="21"/>
        <v>600</v>
      </c>
      <c r="AD217">
        <f t="shared" si="19"/>
        <v>0</v>
      </c>
    </row>
    <row r="218" spans="2:30">
      <c r="B218" s="3">
        <f>B217+Parameters!$B$3/60</f>
        <v>54</v>
      </c>
      <c r="D218">
        <f t="shared" si="18"/>
        <v>0</v>
      </c>
      <c r="E218">
        <f t="shared" si="18"/>
        <v>0</v>
      </c>
      <c r="F218">
        <f t="shared" si="18"/>
        <v>0</v>
      </c>
      <c r="G218">
        <f t="shared" si="18"/>
        <v>0</v>
      </c>
      <c r="H218">
        <f t="shared" si="18"/>
        <v>0</v>
      </c>
      <c r="I218">
        <f t="shared" si="18"/>
        <v>0</v>
      </c>
      <c r="J218">
        <f t="shared" si="17"/>
        <v>0</v>
      </c>
      <c r="K218">
        <f t="shared" si="17"/>
        <v>0</v>
      </c>
      <c r="L218">
        <f t="shared" si="17"/>
        <v>0</v>
      </c>
      <c r="M218" t="str">
        <f>IF(MOD(B218*60,Parameters!$F$3)&gt;=Parameters!$F$4,"G","R")</f>
        <v>R</v>
      </c>
      <c r="Q218">
        <f>IF(B218&lt;30,1200/3600*Parameters!$B$3,0)</f>
        <v>0</v>
      </c>
      <c r="R218">
        <f>MIN(D218,Parameters!$B$13*(Parameters!$B$12-E218),Parameters!$B$11)</f>
        <v>0</v>
      </c>
      <c r="S218">
        <f>MIN(E218,Parameters!$B$13*(Parameters!$B$12-F218),Parameters!$B$11)</f>
        <v>0</v>
      </c>
      <c r="T218">
        <f>MIN(F218,Parameters!$B$13*(Parameters!$B$12-G218),Parameters!$B$11)</f>
        <v>0</v>
      </c>
      <c r="U218">
        <f>MIN(G218,Parameters!$B$13*(Parameters!$B$12-H218),Parameters!$B$11)</f>
        <v>0</v>
      </c>
      <c r="V218">
        <f>MIN(H218,Parameters!$B$13*(Parameters!$B$12-I218),Parameters!$B$11)</f>
        <v>0</v>
      </c>
      <c r="W218">
        <f>MIN(I218,Parameters!$B$13*(Parameters!$B$12-J218),Parameters!$B$11)</f>
        <v>0</v>
      </c>
      <c r="X218">
        <f>MIN(J218,Parameters!$B$13*(Parameters!$B$12-K218),Parameters!$B$11)</f>
        <v>0</v>
      </c>
      <c r="Y218">
        <f>MIN(K218,Parameters!$B$13*(Parameters!$B$12-L218),Parameters!$B$11)</f>
        <v>0</v>
      </c>
      <c r="Z218">
        <f>IF(M218="G",MIN(L218,Parameters!$B$11),0)</f>
        <v>0</v>
      </c>
      <c r="AB218">
        <f t="shared" si="20"/>
        <v>600</v>
      </c>
      <c r="AC218">
        <f t="shared" si="21"/>
        <v>600</v>
      </c>
      <c r="AD218">
        <f t="shared" si="19"/>
        <v>0</v>
      </c>
    </row>
    <row r="219" spans="2:30">
      <c r="B219" s="3">
        <f>B218+Parameters!$B$3/60</f>
        <v>54.25</v>
      </c>
      <c r="D219">
        <f t="shared" si="18"/>
        <v>0</v>
      </c>
      <c r="E219">
        <f t="shared" si="18"/>
        <v>0</v>
      </c>
      <c r="F219">
        <f t="shared" si="18"/>
        <v>0</v>
      </c>
      <c r="G219">
        <f t="shared" ref="G219:L253" si="22">G218+T218-U218</f>
        <v>0</v>
      </c>
      <c r="H219">
        <f t="shared" si="22"/>
        <v>0</v>
      </c>
      <c r="I219">
        <f t="shared" si="22"/>
        <v>0</v>
      </c>
      <c r="J219">
        <f t="shared" si="17"/>
        <v>0</v>
      </c>
      <c r="K219">
        <f t="shared" si="17"/>
        <v>0</v>
      </c>
      <c r="L219">
        <f t="shared" si="17"/>
        <v>0</v>
      </c>
      <c r="M219" t="str">
        <f>IF(MOD(B219*60,Parameters!$F$3)&gt;=Parameters!$F$4,"G","R")</f>
        <v>G</v>
      </c>
      <c r="Q219">
        <f>IF(B219&lt;30,1200/3600*Parameters!$B$3,0)</f>
        <v>0</v>
      </c>
      <c r="R219">
        <f>MIN(D219,Parameters!$B$13*(Parameters!$B$12-E219),Parameters!$B$11)</f>
        <v>0</v>
      </c>
      <c r="S219">
        <f>MIN(E219,Parameters!$B$13*(Parameters!$B$12-F219),Parameters!$B$11)</f>
        <v>0</v>
      </c>
      <c r="T219">
        <f>MIN(F219,Parameters!$B$13*(Parameters!$B$12-G219),Parameters!$B$11)</f>
        <v>0</v>
      </c>
      <c r="U219">
        <f>MIN(G219,Parameters!$B$13*(Parameters!$B$12-H219),Parameters!$B$11)</f>
        <v>0</v>
      </c>
      <c r="V219">
        <f>MIN(H219,Parameters!$B$13*(Parameters!$B$12-I219),Parameters!$B$11)</f>
        <v>0</v>
      </c>
      <c r="W219">
        <f>MIN(I219,Parameters!$B$13*(Parameters!$B$12-J219),Parameters!$B$11)</f>
        <v>0</v>
      </c>
      <c r="X219">
        <f>MIN(J219,Parameters!$B$13*(Parameters!$B$12-K219),Parameters!$B$11)</f>
        <v>0</v>
      </c>
      <c r="Y219">
        <f>MIN(K219,Parameters!$B$13*(Parameters!$B$12-L219),Parameters!$B$11)</f>
        <v>0</v>
      </c>
      <c r="Z219">
        <f>IF(M219="G",MIN(L219,Parameters!$B$11),0)</f>
        <v>0</v>
      </c>
      <c r="AB219">
        <f t="shared" si="20"/>
        <v>600</v>
      </c>
      <c r="AC219">
        <f t="shared" si="21"/>
        <v>600</v>
      </c>
      <c r="AD219">
        <f t="shared" si="19"/>
        <v>0</v>
      </c>
    </row>
    <row r="220" spans="2:30">
      <c r="B220" s="3">
        <f>B219+Parameters!$B$3/60</f>
        <v>54.5</v>
      </c>
      <c r="D220">
        <f t="shared" ref="D220:F254" si="23">D219+Q219-R219</f>
        <v>0</v>
      </c>
      <c r="E220">
        <f t="shared" si="23"/>
        <v>0</v>
      </c>
      <c r="F220">
        <f t="shared" si="23"/>
        <v>0</v>
      </c>
      <c r="G220">
        <f t="shared" si="22"/>
        <v>0</v>
      </c>
      <c r="H220">
        <f t="shared" si="22"/>
        <v>0</v>
      </c>
      <c r="I220">
        <f t="shared" si="22"/>
        <v>0</v>
      </c>
      <c r="J220">
        <f t="shared" si="17"/>
        <v>0</v>
      </c>
      <c r="K220">
        <f t="shared" si="17"/>
        <v>0</v>
      </c>
      <c r="L220">
        <f t="shared" si="17"/>
        <v>0</v>
      </c>
      <c r="M220" t="str">
        <f>IF(MOD(B220*60,Parameters!$F$3)&gt;=Parameters!$F$4,"G","R")</f>
        <v>G</v>
      </c>
      <c r="Q220">
        <f>IF(B220&lt;30,1200/3600*Parameters!$B$3,0)</f>
        <v>0</v>
      </c>
      <c r="R220">
        <f>MIN(D220,Parameters!$B$13*(Parameters!$B$12-E220),Parameters!$B$11)</f>
        <v>0</v>
      </c>
      <c r="S220">
        <f>MIN(E220,Parameters!$B$13*(Parameters!$B$12-F220),Parameters!$B$11)</f>
        <v>0</v>
      </c>
      <c r="T220">
        <f>MIN(F220,Parameters!$B$13*(Parameters!$B$12-G220),Parameters!$B$11)</f>
        <v>0</v>
      </c>
      <c r="U220">
        <f>MIN(G220,Parameters!$B$13*(Parameters!$B$12-H220),Parameters!$B$11)</f>
        <v>0</v>
      </c>
      <c r="V220">
        <f>MIN(H220,Parameters!$B$13*(Parameters!$B$12-I220),Parameters!$B$11)</f>
        <v>0</v>
      </c>
      <c r="W220">
        <f>MIN(I220,Parameters!$B$13*(Parameters!$B$12-J220),Parameters!$B$11)</f>
        <v>0</v>
      </c>
      <c r="X220">
        <f>MIN(J220,Parameters!$B$13*(Parameters!$B$12-K220),Parameters!$B$11)</f>
        <v>0</v>
      </c>
      <c r="Y220">
        <f>MIN(K220,Parameters!$B$13*(Parameters!$B$12-L220),Parameters!$B$11)</f>
        <v>0</v>
      </c>
      <c r="Z220">
        <f>IF(M220="G",MIN(L220,Parameters!$B$11),0)</f>
        <v>0</v>
      </c>
      <c r="AB220">
        <f t="shared" si="20"/>
        <v>600</v>
      </c>
      <c r="AC220">
        <f t="shared" si="21"/>
        <v>600</v>
      </c>
      <c r="AD220">
        <f t="shared" si="19"/>
        <v>0</v>
      </c>
    </row>
    <row r="221" spans="2:30">
      <c r="B221" s="3">
        <f>B220+Parameters!$B$3/60</f>
        <v>54.75</v>
      </c>
      <c r="D221">
        <f t="shared" si="23"/>
        <v>0</v>
      </c>
      <c r="E221">
        <f t="shared" si="23"/>
        <v>0</v>
      </c>
      <c r="F221">
        <f t="shared" si="23"/>
        <v>0</v>
      </c>
      <c r="G221">
        <f t="shared" si="22"/>
        <v>0</v>
      </c>
      <c r="H221">
        <f t="shared" si="22"/>
        <v>0</v>
      </c>
      <c r="I221">
        <f t="shared" si="22"/>
        <v>0</v>
      </c>
      <c r="J221">
        <f t="shared" si="17"/>
        <v>0</v>
      </c>
      <c r="K221">
        <f t="shared" si="17"/>
        <v>0</v>
      </c>
      <c r="L221">
        <f t="shared" si="17"/>
        <v>0</v>
      </c>
      <c r="M221" t="str">
        <f>IF(MOD(B221*60,Parameters!$F$3)&gt;=Parameters!$F$4,"G","R")</f>
        <v>G</v>
      </c>
      <c r="Q221">
        <f>IF(B221&lt;30,1200/3600*Parameters!$B$3,0)</f>
        <v>0</v>
      </c>
      <c r="R221">
        <f>MIN(D221,Parameters!$B$13*(Parameters!$B$12-E221),Parameters!$B$11)</f>
        <v>0</v>
      </c>
      <c r="S221">
        <f>MIN(E221,Parameters!$B$13*(Parameters!$B$12-F221),Parameters!$B$11)</f>
        <v>0</v>
      </c>
      <c r="T221">
        <f>MIN(F221,Parameters!$B$13*(Parameters!$B$12-G221),Parameters!$B$11)</f>
        <v>0</v>
      </c>
      <c r="U221">
        <f>MIN(G221,Parameters!$B$13*(Parameters!$B$12-H221),Parameters!$B$11)</f>
        <v>0</v>
      </c>
      <c r="V221">
        <f>MIN(H221,Parameters!$B$13*(Parameters!$B$12-I221),Parameters!$B$11)</f>
        <v>0</v>
      </c>
      <c r="W221">
        <f>MIN(I221,Parameters!$B$13*(Parameters!$B$12-J221),Parameters!$B$11)</f>
        <v>0</v>
      </c>
      <c r="X221">
        <f>MIN(J221,Parameters!$B$13*(Parameters!$B$12-K221),Parameters!$B$11)</f>
        <v>0</v>
      </c>
      <c r="Y221">
        <f>MIN(K221,Parameters!$B$13*(Parameters!$B$12-L221),Parameters!$B$11)</f>
        <v>0</v>
      </c>
      <c r="Z221">
        <f>IF(M221="G",MIN(L221,Parameters!$B$11),0)</f>
        <v>0</v>
      </c>
      <c r="AB221">
        <f t="shared" si="20"/>
        <v>600</v>
      </c>
      <c r="AC221">
        <f t="shared" si="21"/>
        <v>600</v>
      </c>
      <c r="AD221">
        <f t="shared" si="19"/>
        <v>0</v>
      </c>
    </row>
    <row r="222" spans="2:30">
      <c r="B222" s="3">
        <f>B221+Parameters!$B$3/60</f>
        <v>55</v>
      </c>
      <c r="D222">
        <f t="shared" si="23"/>
        <v>0</v>
      </c>
      <c r="E222">
        <f t="shared" si="23"/>
        <v>0</v>
      </c>
      <c r="F222">
        <f t="shared" si="23"/>
        <v>0</v>
      </c>
      <c r="G222">
        <f t="shared" si="22"/>
        <v>0</v>
      </c>
      <c r="H222">
        <f t="shared" si="22"/>
        <v>0</v>
      </c>
      <c r="I222">
        <f t="shared" si="22"/>
        <v>0</v>
      </c>
      <c r="J222">
        <f t="shared" si="17"/>
        <v>0</v>
      </c>
      <c r="K222">
        <f t="shared" si="17"/>
        <v>0</v>
      </c>
      <c r="L222">
        <f t="shared" si="17"/>
        <v>0</v>
      </c>
      <c r="M222" t="str">
        <f>IF(MOD(B222*60,Parameters!$F$3)&gt;=Parameters!$F$4,"G","R")</f>
        <v>R</v>
      </c>
      <c r="Q222">
        <f>IF(B222&lt;30,1200/3600*Parameters!$B$3,0)</f>
        <v>0</v>
      </c>
      <c r="R222">
        <f>MIN(D222,Parameters!$B$13*(Parameters!$B$12-E222),Parameters!$B$11)</f>
        <v>0</v>
      </c>
      <c r="S222">
        <f>MIN(E222,Parameters!$B$13*(Parameters!$B$12-F222),Parameters!$B$11)</f>
        <v>0</v>
      </c>
      <c r="T222">
        <f>MIN(F222,Parameters!$B$13*(Parameters!$B$12-G222),Parameters!$B$11)</f>
        <v>0</v>
      </c>
      <c r="U222">
        <f>MIN(G222,Parameters!$B$13*(Parameters!$B$12-H222),Parameters!$B$11)</f>
        <v>0</v>
      </c>
      <c r="V222">
        <f>MIN(H222,Parameters!$B$13*(Parameters!$B$12-I222),Parameters!$B$11)</f>
        <v>0</v>
      </c>
      <c r="W222">
        <f>MIN(I222,Parameters!$B$13*(Parameters!$B$12-J222),Parameters!$B$11)</f>
        <v>0</v>
      </c>
      <c r="X222">
        <f>MIN(J222,Parameters!$B$13*(Parameters!$B$12-K222),Parameters!$B$11)</f>
        <v>0</v>
      </c>
      <c r="Y222">
        <f>MIN(K222,Parameters!$B$13*(Parameters!$B$12-L222),Parameters!$B$11)</f>
        <v>0</v>
      </c>
      <c r="Z222">
        <f>IF(M222="G",MIN(L222,Parameters!$B$11),0)</f>
        <v>0</v>
      </c>
      <c r="AB222">
        <f t="shared" si="20"/>
        <v>600</v>
      </c>
      <c r="AC222">
        <f t="shared" si="21"/>
        <v>600</v>
      </c>
      <c r="AD222">
        <f t="shared" si="19"/>
        <v>0</v>
      </c>
    </row>
    <row r="223" spans="2:30">
      <c r="B223" s="3">
        <f>B222+Parameters!$B$3/60</f>
        <v>55.25</v>
      </c>
      <c r="D223">
        <f t="shared" si="23"/>
        <v>0</v>
      </c>
      <c r="E223">
        <f t="shared" si="23"/>
        <v>0</v>
      </c>
      <c r="F223">
        <f t="shared" si="23"/>
        <v>0</v>
      </c>
      <c r="G223">
        <f t="shared" si="22"/>
        <v>0</v>
      </c>
      <c r="H223">
        <f t="shared" si="22"/>
        <v>0</v>
      </c>
      <c r="I223">
        <f t="shared" si="22"/>
        <v>0</v>
      </c>
      <c r="J223">
        <f t="shared" si="17"/>
        <v>0</v>
      </c>
      <c r="K223">
        <f t="shared" si="17"/>
        <v>0</v>
      </c>
      <c r="L223">
        <f t="shared" si="17"/>
        <v>0</v>
      </c>
      <c r="M223" t="str">
        <f>IF(MOD(B223*60,Parameters!$F$3)&gt;=Parameters!$F$4,"G","R")</f>
        <v>G</v>
      </c>
      <c r="Q223">
        <f>IF(B223&lt;30,1200/3600*Parameters!$B$3,0)</f>
        <v>0</v>
      </c>
      <c r="R223">
        <f>MIN(D223,Parameters!$B$13*(Parameters!$B$12-E223),Parameters!$B$11)</f>
        <v>0</v>
      </c>
      <c r="S223">
        <f>MIN(E223,Parameters!$B$13*(Parameters!$B$12-F223),Parameters!$B$11)</f>
        <v>0</v>
      </c>
      <c r="T223">
        <f>MIN(F223,Parameters!$B$13*(Parameters!$B$12-G223),Parameters!$B$11)</f>
        <v>0</v>
      </c>
      <c r="U223">
        <f>MIN(G223,Parameters!$B$13*(Parameters!$B$12-H223),Parameters!$B$11)</f>
        <v>0</v>
      </c>
      <c r="V223">
        <f>MIN(H223,Parameters!$B$13*(Parameters!$B$12-I223),Parameters!$B$11)</f>
        <v>0</v>
      </c>
      <c r="W223">
        <f>MIN(I223,Parameters!$B$13*(Parameters!$B$12-J223),Parameters!$B$11)</f>
        <v>0</v>
      </c>
      <c r="X223">
        <f>MIN(J223,Parameters!$B$13*(Parameters!$B$12-K223),Parameters!$B$11)</f>
        <v>0</v>
      </c>
      <c r="Y223">
        <f>MIN(K223,Parameters!$B$13*(Parameters!$B$12-L223),Parameters!$B$11)</f>
        <v>0</v>
      </c>
      <c r="Z223">
        <f>IF(M223="G",MIN(L223,Parameters!$B$11),0)</f>
        <v>0</v>
      </c>
      <c r="AB223">
        <f t="shared" si="20"/>
        <v>600</v>
      </c>
      <c r="AC223">
        <f t="shared" si="21"/>
        <v>600</v>
      </c>
      <c r="AD223">
        <f t="shared" si="19"/>
        <v>0</v>
      </c>
    </row>
    <row r="224" spans="2:30">
      <c r="B224" s="3">
        <f>B223+Parameters!$B$3/60</f>
        <v>55.5</v>
      </c>
      <c r="D224">
        <f t="shared" si="23"/>
        <v>0</v>
      </c>
      <c r="E224">
        <f t="shared" si="23"/>
        <v>0</v>
      </c>
      <c r="F224">
        <f t="shared" si="23"/>
        <v>0</v>
      </c>
      <c r="G224">
        <f t="shared" si="22"/>
        <v>0</v>
      </c>
      <c r="H224">
        <f t="shared" si="22"/>
        <v>0</v>
      </c>
      <c r="I224">
        <f t="shared" si="22"/>
        <v>0</v>
      </c>
      <c r="J224">
        <f t="shared" si="17"/>
        <v>0</v>
      </c>
      <c r="K224">
        <f t="shared" si="17"/>
        <v>0</v>
      </c>
      <c r="L224">
        <f t="shared" si="17"/>
        <v>0</v>
      </c>
      <c r="M224" t="str">
        <f>IF(MOD(B224*60,Parameters!$F$3)&gt;=Parameters!$F$4,"G","R")</f>
        <v>G</v>
      </c>
      <c r="Q224">
        <f>IF(B224&lt;30,1200/3600*Parameters!$B$3,0)</f>
        <v>0</v>
      </c>
      <c r="R224">
        <f>MIN(D224,Parameters!$B$13*(Parameters!$B$12-E224),Parameters!$B$11)</f>
        <v>0</v>
      </c>
      <c r="S224">
        <f>MIN(E224,Parameters!$B$13*(Parameters!$B$12-F224),Parameters!$B$11)</f>
        <v>0</v>
      </c>
      <c r="T224">
        <f>MIN(F224,Parameters!$B$13*(Parameters!$B$12-G224),Parameters!$B$11)</f>
        <v>0</v>
      </c>
      <c r="U224">
        <f>MIN(G224,Parameters!$B$13*(Parameters!$B$12-H224),Parameters!$B$11)</f>
        <v>0</v>
      </c>
      <c r="V224">
        <f>MIN(H224,Parameters!$B$13*(Parameters!$B$12-I224),Parameters!$B$11)</f>
        <v>0</v>
      </c>
      <c r="W224">
        <f>MIN(I224,Parameters!$B$13*(Parameters!$B$12-J224),Parameters!$B$11)</f>
        <v>0</v>
      </c>
      <c r="X224">
        <f>MIN(J224,Parameters!$B$13*(Parameters!$B$12-K224),Parameters!$B$11)</f>
        <v>0</v>
      </c>
      <c r="Y224">
        <f>MIN(K224,Parameters!$B$13*(Parameters!$B$12-L224),Parameters!$B$11)</f>
        <v>0</v>
      </c>
      <c r="Z224">
        <f>IF(M224="G",MIN(L224,Parameters!$B$11),0)</f>
        <v>0</v>
      </c>
      <c r="AB224">
        <f t="shared" si="20"/>
        <v>600</v>
      </c>
      <c r="AC224">
        <f t="shared" si="21"/>
        <v>600</v>
      </c>
      <c r="AD224">
        <f t="shared" si="19"/>
        <v>0</v>
      </c>
    </row>
    <row r="225" spans="2:30">
      <c r="B225" s="3">
        <f>B224+Parameters!$B$3/60</f>
        <v>55.75</v>
      </c>
      <c r="D225">
        <f t="shared" si="23"/>
        <v>0</v>
      </c>
      <c r="E225">
        <f t="shared" si="23"/>
        <v>0</v>
      </c>
      <c r="F225">
        <f t="shared" si="23"/>
        <v>0</v>
      </c>
      <c r="G225">
        <f t="shared" si="22"/>
        <v>0</v>
      </c>
      <c r="H225">
        <f t="shared" si="22"/>
        <v>0</v>
      </c>
      <c r="I225">
        <f t="shared" si="22"/>
        <v>0</v>
      </c>
      <c r="J225">
        <f t="shared" si="17"/>
        <v>0</v>
      </c>
      <c r="K225">
        <f t="shared" si="17"/>
        <v>0</v>
      </c>
      <c r="L225">
        <f t="shared" si="17"/>
        <v>0</v>
      </c>
      <c r="M225" t="str">
        <f>IF(MOD(B225*60,Parameters!$F$3)&gt;=Parameters!$F$4,"G","R")</f>
        <v>G</v>
      </c>
      <c r="Q225">
        <f>IF(B225&lt;30,1200/3600*Parameters!$B$3,0)</f>
        <v>0</v>
      </c>
      <c r="R225">
        <f>MIN(D225,Parameters!$B$13*(Parameters!$B$12-E225),Parameters!$B$11)</f>
        <v>0</v>
      </c>
      <c r="S225">
        <f>MIN(E225,Parameters!$B$13*(Parameters!$B$12-F225),Parameters!$B$11)</f>
        <v>0</v>
      </c>
      <c r="T225">
        <f>MIN(F225,Parameters!$B$13*(Parameters!$B$12-G225),Parameters!$B$11)</f>
        <v>0</v>
      </c>
      <c r="U225">
        <f>MIN(G225,Parameters!$B$13*(Parameters!$B$12-H225),Parameters!$B$11)</f>
        <v>0</v>
      </c>
      <c r="V225">
        <f>MIN(H225,Parameters!$B$13*(Parameters!$B$12-I225),Parameters!$B$11)</f>
        <v>0</v>
      </c>
      <c r="W225">
        <f>MIN(I225,Parameters!$B$13*(Parameters!$B$12-J225),Parameters!$B$11)</f>
        <v>0</v>
      </c>
      <c r="X225">
        <f>MIN(J225,Parameters!$B$13*(Parameters!$B$12-K225),Parameters!$B$11)</f>
        <v>0</v>
      </c>
      <c r="Y225">
        <f>MIN(K225,Parameters!$B$13*(Parameters!$B$12-L225),Parameters!$B$11)</f>
        <v>0</v>
      </c>
      <c r="Z225">
        <f>IF(M225="G",MIN(L225,Parameters!$B$11),0)</f>
        <v>0</v>
      </c>
      <c r="AB225">
        <f t="shared" si="20"/>
        <v>600</v>
      </c>
      <c r="AC225">
        <f t="shared" si="21"/>
        <v>600</v>
      </c>
      <c r="AD225">
        <f t="shared" si="19"/>
        <v>0</v>
      </c>
    </row>
    <row r="226" spans="2:30">
      <c r="B226" s="3">
        <f>B225+Parameters!$B$3/60</f>
        <v>56</v>
      </c>
      <c r="D226">
        <f t="shared" si="23"/>
        <v>0</v>
      </c>
      <c r="E226">
        <f t="shared" si="23"/>
        <v>0</v>
      </c>
      <c r="F226">
        <f t="shared" si="23"/>
        <v>0</v>
      </c>
      <c r="G226">
        <f t="shared" si="22"/>
        <v>0</v>
      </c>
      <c r="H226">
        <f t="shared" si="22"/>
        <v>0</v>
      </c>
      <c r="I226">
        <f t="shared" si="22"/>
        <v>0</v>
      </c>
      <c r="J226">
        <f t="shared" si="17"/>
        <v>0</v>
      </c>
      <c r="K226">
        <f t="shared" si="17"/>
        <v>0</v>
      </c>
      <c r="L226">
        <f t="shared" si="17"/>
        <v>0</v>
      </c>
      <c r="M226" t="str">
        <f>IF(MOD(B226*60,Parameters!$F$3)&gt;=Parameters!$F$4,"G","R")</f>
        <v>R</v>
      </c>
      <c r="Q226">
        <f>IF(B226&lt;30,1200/3600*Parameters!$B$3,0)</f>
        <v>0</v>
      </c>
      <c r="R226">
        <f>MIN(D226,Parameters!$B$13*(Parameters!$B$12-E226),Parameters!$B$11)</f>
        <v>0</v>
      </c>
      <c r="S226">
        <f>MIN(E226,Parameters!$B$13*(Parameters!$B$12-F226),Parameters!$B$11)</f>
        <v>0</v>
      </c>
      <c r="T226">
        <f>MIN(F226,Parameters!$B$13*(Parameters!$B$12-G226),Parameters!$B$11)</f>
        <v>0</v>
      </c>
      <c r="U226">
        <f>MIN(G226,Parameters!$B$13*(Parameters!$B$12-H226),Parameters!$B$11)</f>
        <v>0</v>
      </c>
      <c r="V226">
        <f>MIN(H226,Parameters!$B$13*(Parameters!$B$12-I226),Parameters!$B$11)</f>
        <v>0</v>
      </c>
      <c r="W226">
        <f>MIN(I226,Parameters!$B$13*(Parameters!$B$12-J226),Parameters!$B$11)</f>
        <v>0</v>
      </c>
      <c r="X226">
        <f>MIN(J226,Parameters!$B$13*(Parameters!$B$12-K226),Parameters!$B$11)</f>
        <v>0</v>
      </c>
      <c r="Y226">
        <f>MIN(K226,Parameters!$B$13*(Parameters!$B$12-L226),Parameters!$B$11)</f>
        <v>0</v>
      </c>
      <c r="Z226">
        <f>IF(M226="G",MIN(L226,Parameters!$B$11),0)</f>
        <v>0</v>
      </c>
      <c r="AB226">
        <f t="shared" si="20"/>
        <v>600</v>
      </c>
      <c r="AC226">
        <f t="shared" si="21"/>
        <v>600</v>
      </c>
      <c r="AD226">
        <f t="shared" si="19"/>
        <v>0</v>
      </c>
    </row>
    <row r="227" spans="2:30">
      <c r="B227" s="3">
        <f>B226+Parameters!$B$3/60</f>
        <v>56.25</v>
      </c>
      <c r="D227">
        <f t="shared" si="23"/>
        <v>0</v>
      </c>
      <c r="E227">
        <f t="shared" si="23"/>
        <v>0</v>
      </c>
      <c r="F227">
        <f t="shared" si="23"/>
        <v>0</v>
      </c>
      <c r="G227">
        <f t="shared" si="22"/>
        <v>0</v>
      </c>
      <c r="H227">
        <f t="shared" si="22"/>
        <v>0</v>
      </c>
      <c r="I227">
        <f t="shared" si="22"/>
        <v>0</v>
      </c>
      <c r="J227">
        <f t="shared" si="17"/>
        <v>0</v>
      </c>
      <c r="K227">
        <f t="shared" si="17"/>
        <v>0</v>
      </c>
      <c r="L227">
        <f t="shared" si="17"/>
        <v>0</v>
      </c>
      <c r="M227" t="str">
        <f>IF(MOD(B227*60,Parameters!$F$3)&gt;=Parameters!$F$4,"G","R")</f>
        <v>G</v>
      </c>
      <c r="Q227">
        <f>IF(B227&lt;30,1200/3600*Parameters!$B$3,0)</f>
        <v>0</v>
      </c>
      <c r="R227">
        <f>MIN(D227,Parameters!$B$13*(Parameters!$B$12-E227),Parameters!$B$11)</f>
        <v>0</v>
      </c>
      <c r="S227">
        <f>MIN(E227,Parameters!$B$13*(Parameters!$B$12-F227),Parameters!$B$11)</f>
        <v>0</v>
      </c>
      <c r="T227">
        <f>MIN(F227,Parameters!$B$13*(Parameters!$B$12-G227),Parameters!$B$11)</f>
        <v>0</v>
      </c>
      <c r="U227">
        <f>MIN(G227,Parameters!$B$13*(Parameters!$B$12-H227),Parameters!$B$11)</f>
        <v>0</v>
      </c>
      <c r="V227">
        <f>MIN(H227,Parameters!$B$13*(Parameters!$B$12-I227),Parameters!$B$11)</f>
        <v>0</v>
      </c>
      <c r="W227">
        <f>MIN(I227,Parameters!$B$13*(Parameters!$B$12-J227),Parameters!$B$11)</f>
        <v>0</v>
      </c>
      <c r="X227">
        <f>MIN(J227,Parameters!$B$13*(Parameters!$B$12-K227),Parameters!$B$11)</f>
        <v>0</v>
      </c>
      <c r="Y227">
        <f>MIN(K227,Parameters!$B$13*(Parameters!$B$12-L227),Parameters!$B$11)</f>
        <v>0</v>
      </c>
      <c r="Z227">
        <f>IF(M227="G",MIN(L227,Parameters!$B$11),0)</f>
        <v>0</v>
      </c>
      <c r="AB227">
        <f t="shared" si="20"/>
        <v>600</v>
      </c>
      <c r="AC227">
        <f t="shared" si="21"/>
        <v>600</v>
      </c>
      <c r="AD227">
        <f t="shared" si="19"/>
        <v>0</v>
      </c>
    </row>
    <row r="228" spans="2:30">
      <c r="B228" s="3">
        <f>B227+Parameters!$B$3/60</f>
        <v>56.5</v>
      </c>
      <c r="D228">
        <f t="shared" si="23"/>
        <v>0</v>
      </c>
      <c r="E228">
        <f t="shared" si="23"/>
        <v>0</v>
      </c>
      <c r="F228">
        <f t="shared" si="23"/>
        <v>0</v>
      </c>
      <c r="G228">
        <f t="shared" si="22"/>
        <v>0</v>
      </c>
      <c r="H228">
        <f t="shared" si="22"/>
        <v>0</v>
      </c>
      <c r="I228">
        <f t="shared" si="22"/>
        <v>0</v>
      </c>
      <c r="J228">
        <f t="shared" si="17"/>
        <v>0</v>
      </c>
      <c r="K228">
        <f t="shared" si="17"/>
        <v>0</v>
      </c>
      <c r="L228">
        <f t="shared" si="17"/>
        <v>0</v>
      </c>
      <c r="M228" t="str">
        <f>IF(MOD(B228*60,Parameters!$F$3)&gt;=Parameters!$F$4,"G","R")</f>
        <v>G</v>
      </c>
      <c r="Q228">
        <f>IF(B228&lt;30,1200/3600*Parameters!$B$3,0)</f>
        <v>0</v>
      </c>
      <c r="R228">
        <f>MIN(D228,Parameters!$B$13*(Parameters!$B$12-E228),Parameters!$B$11)</f>
        <v>0</v>
      </c>
      <c r="S228">
        <f>MIN(E228,Parameters!$B$13*(Parameters!$B$12-F228),Parameters!$B$11)</f>
        <v>0</v>
      </c>
      <c r="T228">
        <f>MIN(F228,Parameters!$B$13*(Parameters!$B$12-G228),Parameters!$B$11)</f>
        <v>0</v>
      </c>
      <c r="U228">
        <f>MIN(G228,Parameters!$B$13*(Parameters!$B$12-H228),Parameters!$B$11)</f>
        <v>0</v>
      </c>
      <c r="V228">
        <f>MIN(H228,Parameters!$B$13*(Parameters!$B$12-I228),Parameters!$B$11)</f>
        <v>0</v>
      </c>
      <c r="W228">
        <f>MIN(I228,Parameters!$B$13*(Parameters!$B$12-J228),Parameters!$B$11)</f>
        <v>0</v>
      </c>
      <c r="X228">
        <f>MIN(J228,Parameters!$B$13*(Parameters!$B$12-K228),Parameters!$B$11)</f>
        <v>0</v>
      </c>
      <c r="Y228">
        <f>MIN(K228,Parameters!$B$13*(Parameters!$B$12-L228),Parameters!$B$11)</f>
        <v>0</v>
      </c>
      <c r="Z228">
        <f>IF(M228="G",MIN(L228,Parameters!$B$11),0)</f>
        <v>0</v>
      </c>
      <c r="AB228">
        <f t="shared" si="20"/>
        <v>600</v>
      </c>
      <c r="AC228">
        <f t="shared" si="21"/>
        <v>600</v>
      </c>
      <c r="AD228">
        <f t="shared" si="19"/>
        <v>0</v>
      </c>
    </row>
    <row r="229" spans="2:30">
      <c r="B229" s="3">
        <f>B228+Parameters!$B$3/60</f>
        <v>56.75</v>
      </c>
      <c r="D229">
        <f t="shared" si="23"/>
        <v>0</v>
      </c>
      <c r="E229">
        <f t="shared" si="23"/>
        <v>0</v>
      </c>
      <c r="F229">
        <f t="shared" si="23"/>
        <v>0</v>
      </c>
      <c r="G229">
        <f t="shared" si="22"/>
        <v>0</v>
      </c>
      <c r="H229">
        <f t="shared" si="22"/>
        <v>0</v>
      </c>
      <c r="I229">
        <f t="shared" si="22"/>
        <v>0</v>
      </c>
      <c r="J229">
        <f t="shared" si="17"/>
        <v>0</v>
      </c>
      <c r="K229">
        <f t="shared" si="17"/>
        <v>0</v>
      </c>
      <c r="L229">
        <f t="shared" si="17"/>
        <v>0</v>
      </c>
      <c r="M229" t="str">
        <f>IF(MOD(B229*60,Parameters!$F$3)&gt;=Parameters!$F$4,"G","R")</f>
        <v>G</v>
      </c>
      <c r="Q229">
        <f>IF(B229&lt;30,1200/3600*Parameters!$B$3,0)</f>
        <v>0</v>
      </c>
      <c r="R229">
        <f>MIN(D229,Parameters!$B$13*(Parameters!$B$12-E229),Parameters!$B$11)</f>
        <v>0</v>
      </c>
      <c r="S229">
        <f>MIN(E229,Parameters!$B$13*(Parameters!$B$12-F229),Parameters!$B$11)</f>
        <v>0</v>
      </c>
      <c r="T229">
        <f>MIN(F229,Parameters!$B$13*(Parameters!$B$12-G229),Parameters!$B$11)</f>
        <v>0</v>
      </c>
      <c r="U229">
        <f>MIN(G229,Parameters!$B$13*(Parameters!$B$12-H229),Parameters!$B$11)</f>
        <v>0</v>
      </c>
      <c r="V229">
        <f>MIN(H229,Parameters!$B$13*(Parameters!$B$12-I229),Parameters!$B$11)</f>
        <v>0</v>
      </c>
      <c r="W229">
        <f>MIN(I229,Parameters!$B$13*(Parameters!$B$12-J229),Parameters!$B$11)</f>
        <v>0</v>
      </c>
      <c r="X229">
        <f>MIN(J229,Parameters!$B$13*(Parameters!$B$12-K229),Parameters!$B$11)</f>
        <v>0</v>
      </c>
      <c r="Y229">
        <f>MIN(K229,Parameters!$B$13*(Parameters!$B$12-L229),Parameters!$B$11)</f>
        <v>0</v>
      </c>
      <c r="Z229">
        <f>IF(M229="G",MIN(L229,Parameters!$B$11),0)</f>
        <v>0</v>
      </c>
      <c r="AB229">
        <f t="shared" si="20"/>
        <v>600</v>
      </c>
      <c r="AC229">
        <f t="shared" si="21"/>
        <v>600</v>
      </c>
      <c r="AD229">
        <f t="shared" si="19"/>
        <v>0</v>
      </c>
    </row>
    <row r="230" spans="2:30">
      <c r="B230" s="3">
        <f>B229+Parameters!$B$3/60</f>
        <v>57</v>
      </c>
      <c r="D230">
        <f t="shared" si="23"/>
        <v>0</v>
      </c>
      <c r="E230">
        <f t="shared" si="23"/>
        <v>0</v>
      </c>
      <c r="F230">
        <f t="shared" si="23"/>
        <v>0</v>
      </c>
      <c r="G230">
        <f t="shared" si="22"/>
        <v>0</v>
      </c>
      <c r="H230">
        <f t="shared" si="22"/>
        <v>0</v>
      </c>
      <c r="I230">
        <f t="shared" si="22"/>
        <v>0</v>
      </c>
      <c r="J230">
        <f t="shared" si="17"/>
        <v>0</v>
      </c>
      <c r="K230">
        <f t="shared" si="17"/>
        <v>0</v>
      </c>
      <c r="L230">
        <f t="shared" si="17"/>
        <v>0</v>
      </c>
      <c r="M230" t="str">
        <f>IF(MOD(B230*60,Parameters!$F$3)&gt;=Parameters!$F$4,"G","R")</f>
        <v>R</v>
      </c>
      <c r="Q230">
        <f>IF(B230&lt;30,1200/3600*Parameters!$B$3,0)</f>
        <v>0</v>
      </c>
      <c r="R230">
        <f>MIN(D230,Parameters!$B$13*(Parameters!$B$12-E230),Parameters!$B$11)</f>
        <v>0</v>
      </c>
      <c r="S230">
        <f>MIN(E230,Parameters!$B$13*(Parameters!$B$12-F230),Parameters!$B$11)</f>
        <v>0</v>
      </c>
      <c r="T230">
        <f>MIN(F230,Parameters!$B$13*(Parameters!$B$12-G230),Parameters!$B$11)</f>
        <v>0</v>
      </c>
      <c r="U230">
        <f>MIN(G230,Parameters!$B$13*(Parameters!$B$12-H230),Parameters!$B$11)</f>
        <v>0</v>
      </c>
      <c r="V230">
        <f>MIN(H230,Parameters!$B$13*(Parameters!$B$12-I230),Parameters!$B$11)</f>
        <v>0</v>
      </c>
      <c r="W230">
        <f>MIN(I230,Parameters!$B$13*(Parameters!$B$12-J230),Parameters!$B$11)</f>
        <v>0</v>
      </c>
      <c r="X230">
        <f>MIN(J230,Parameters!$B$13*(Parameters!$B$12-K230),Parameters!$B$11)</f>
        <v>0</v>
      </c>
      <c r="Y230">
        <f>MIN(K230,Parameters!$B$13*(Parameters!$B$12-L230),Parameters!$B$11)</f>
        <v>0</v>
      </c>
      <c r="Z230">
        <f>IF(M230="G",MIN(L230,Parameters!$B$11),0)</f>
        <v>0</v>
      </c>
      <c r="AB230">
        <f t="shared" si="20"/>
        <v>600</v>
      </c>
      <c r="AC230">
        <f t="shared" si="21"/>
        <v>600</v>
      </c>
      <c r="AD230">
        <f t="shared" si="19"/>
        <v>0</v>
      </c>
    </row>
    <row r="231" spans="2:30">
      <c r="B231" s="3">
        <f>B230+Parameters!$B$3/60</f>
        <v>57.25</v>
      </c>
      <c r="D231">
        <f t="shared" si="23"/>
        <v>0</v>
      </c>
      <c r="E231">
        <f t="shared" si="23"/>
        <v>0</v>
      </c>
      <c r="F231">
        <f t="shared" si="23"/>
        <v>0</v>
      </c>
      <c r="G231">
        <f t="shared" si="22"/>
        <v>0</v>
      </c>
      <c r="H231">
        <f t="shared" si="22"/>
        <v>0</v>
      </c>
      <c r="I231">
        <f t="shared" si="22"/>
        <v>0</v>
      </c>
      <c r="J231">
        <f t="shared" si="17"/>
        <v>0</v>
      </c>
      <c r="K231">
        <f t="shared" si="17"/>
        <v>0</v>
      </c>
      <c r="L231">
        <f t="shared" si="17"/>
        <v>0</v>
      </c>
      <c r="M231" t="str">
        <f>IF(MOD(B231*60,Parameters!$F$3)&gt;=Parameters!$F$4,"G","R")</f>
        <v>G</v>
      </c>
      <c r="Q231">
        <f>IF(B231&lt;30,1200/3600*Parameters!$B$3,0)</f>
        <v>0</v>
      </c>
      <c r="R231">
        <f>MIN(D231,Parameters!$B$13*(Parameters!$B$12-E231),Parameters!$B$11)</f>
        <v>0</v>
      </c>
      <c r="S231">
        <f>MIN(E231,Parameters!$B$13*(Parameters!$B$12-F231),Parameters!$B$11)</f>
        <v>0</v>
      </c>
      <c r="T231">
        <f>MIN(F231,Parameters!$B$13*(Parameters!$B$12-G231),Parameters!$B$11)</f>
        <v>0</v>
      </c>
      <c r="U231">
        <f>MIN(G231,Parameters!$B$13*(Parameters!$B$12-H231),Parameters!$B$11)</f>
        <v>0</v>
      </c>
      <c r="V231">
        <f>MIN(H231,Parameters!$B$13*(Parameters!$B$12-I231),Parameters!$B$11)</f>
        <v>0</v>
      </c>
      <c r="W231">
        <f>MIN(I231,Parameters!$B$13*(Parameters!$B$12-J231),Parameters!$B$11)</f>
        <v>0</v>
      </c>
      <c r="X231">
        <f>MIN(J231,Parameters!$B$13*(Parameters!$B$12-K231),Parameters!$B$11)</f>
        <v>0</v>
      </c>
      <c r="Y231">
        <f>MIN(K231,Parameters!$B$13*(Parameters!$B$12-L231),Parameters!$B$11)</f>
        <v>0</v>
      </c>
      <c r="Z231">
        <f>IF(M231="G",MIN(L231,Parameters!$B$11),0)</f>
        <v>0</v>
      </c>
      <c r="AB231">
        <f t="shared" si="20"/>
        <v>600</v>
      </c>
      <c r="AC231">
        <f t="shared" si="21"/>
        <v>600</v>
      </c>
      <c r="AD231">
        <f t="shared" si="19"/>
        <v>0</v>
      </c>
    </row>
    <row r="232" spans="2:30">
      <c r="B232" s="3">
        <f>B231+Parameters!$B$3/60</f>
        <v>57.5</v>
      </c>
      <c r="D232">
        <f t="shared" si="23"/>
        <v>0</v>
      </c>
      <c r="E232">
        <f t="shared" si="23"/>
        <v>0</v>
      </c>
      <c r="F232">
        <f t="shared" si="23"/>
        <v>0</v>
      </c>
      <c r="G232">
        <f t="shared" si="22"/>
        <v>0</v>
      </c>
      <c r="H232">
        <f t="shared" si="22"/>
        <v>0</v>
      </c>
      <c r="I232">
        <f t="shared" si="22"/>
        <v>0</v>
      </c>
      <c r="J232">
        <f t="shared" si="17"/>
        <v>0</v>
      </c>
      <c r="K232">
        <f t="shared" si="17"/>
        <v>0</v>
      </c>
      <c r="L232">
        <f t="shared" si="17"/>
        <v>0</v>
      </c>
      <c r="M232" t="str">
        <f>IF(MOD(B232*60,Parameters!$F$3)&gt;=Parameters!$F$4,"G","R")</f>
        <v>G</v>
      </c>
      <c r="Q232">
        <f>IF(B232&lt;30,1200/3600*Parameters!$B$3,0)</f>
        <v>0</v>
      </c>
      <c r="R232">
        <f>MIN(D232,Parameters!$B$13*(Parameters!$B$12-E232),Parameters!$B$11)</f>
        <v>0</v>
      </c>
      <c r="S232">
        <f>MIN(E232,Parameters!$B$13*(Parameters!$B$12-F232),Parameters!$B$11)</f>
        <v>0</v>
      </c>
      <c r="T232">
        <f>MIN(F232,Parameters!$B$13*(Parameters!$B$12-G232),Parameters!$B$11)</f>
        <v>0</v>
      </c>
      <c r="U232">
        <f>MIN(G232,Parameters!$B$13*(Parameters!$B$12-H232),Parameters!$B$11)</f>
        <v>0</v>
      </c>
      <c r="V232">
        <f>MIN(H232,Parameters!$B$13*(Parameters!$B$12-I232),Parameters!$B$11)</f>
        <v>0</v>
      </c>
      <c r="W232">
        <f>MIN(I232,Parameters!$B$13*(Parameters!$B$12-J232),Parameters!$B$11)</f>
        <v>0</v>
      </c>
      <c r="X232">
        <f>MIN(J232,Parameters!$B$13*(Parameters!$B$12-K232),Parameters!$B$11)</f>
        <v>0</v>
      </c>
      <c r="Y232">
        <f>MIN(K232,Parameters!$B$13*(Parameters!$B$12-L232),Parameters!$B$11)</f>
        <v>0</v>
      </c>
      <c r="Z232">
        <f>IF(M232="G",MIN(L232,Parameters!$B$11),0)</f>
        <v>0</v>
      </c>
      <c r="AB232">
        <f t="shared" si="20"/>
        <v>600</v>
      </c>
      <c r="AC232">
        <f t="shared" si="21"/>
        <v>600</v>
      </c>
      <c r="AD232">
        <f t="shared" si="19"/>
        <v>0</v>
      </c>
    </row>
    <row r="233" spans="2:30">
      <c r="B233" s="3">
        <f>B232+Parameters!$B$3/60</f>
        <v>57.75</v>
      </c>
      <c r="D233">
        <f t="shared" si="23"/>
        <v>0</v>
      </c>
      <c r="E233">
        <f t="shared" si="23"/>
        <v>0</v>
      </c>
      <c r="F233">
        <f t="shared" si="23"/>
        <v>0</v>
      </c>
      <c r="G233">
        <f t="shared" si="22"/>
        <v>0</v>
      </c>
      <c r="H233">
        <f t="shared" si="22"/>
        <v>0</v>
      </c>
      <c r="I233">
        <f t="shared" si="22"/>
        <v>0</v>
      </c>
      <c r="J233">
        <f t="shared" si="17"/>
        <v>0</v>
      </c>
      <c r="K233">
        <f t="shared" si="17"/>
        <v>0</v>
      </c>
      <c r="L233">
        <f t="shared" si="17"/>
        <v>0</v>
      </c>
      <c r="M233" t="str">
        <f>IF(MOD(B233*60,Parameters!$F$3)&gt;=Parameters!$F$4,"G","R")</f>
        <v>G</v>
      </c>
      <c r="Q233">
        <f>IF(B233&lt;30,1200/3600*Parameters!$B$3,0)</f>
        <v>0</v>
      </c>
      <c r="R233">
        <f>MIN(D233,Parameters!$B$13*(Parameters!$B$12-E233),Parameters!$B$11)</f>
        <v>0</v>
      </c>
      <c r="S233">
        <f>MIN(E233,Parameters!$B$13*(Parameters!$B$12-F233),Parameters!$B$11)</f>
        <v>0</v>
      </c>
      <c r="T233">
        <f>MIN(F233,Parameters!$B$13*(Parameters!$B$12-G233),Parameters!$B$11)</f>
        <v>0</v>
      </c>
      <c r="U233">
        <f>MIN(G233,Parameters!$B$13*(Parameters!$B$12-H233),Parameters!$B$11)</f>
        <v>0</v>
      </c>
      <c r="V233">
        <f>MIN(H233,Parameters!$B$13*(Parameters!$B$12-I233),Parameters!$B$11)</f>
        <v>0</v>
      </c>
      <c r="W233">
        <f>MIN(I233,Parameters!$B$13*(Parameters!$B$12-J233),Parameters!$B$11)</f>
        <v>0</v>
      </c>
      <c r="X233">
        <f>MIN(J233,Parameters!$B$13*(Parameters!$B$12-K233),Parameters!$B$11)</f>
        <v>0</v>
      </c>
      <c r="Y233">
        <f>MIN(K233,Parameters!$B$13*(Parameters!$B$12-L233),Parameters!$B$11)</f>
        <v>0</v>
      </c>
      <c r="Z233">
        <f>IF(M233="G",MIN(L233,Parameters!$B$11),0)</f>
        <v>0</v>
      </c>
      <c r="AB233">
        <f t="shared" si="20"/>
        <v>600</v>
      </c>
      <c r="AC233">
        <f t="shared" si="21"/>
        <v>600</v>
      </c>
      <c r="AD233">
        <f t="shared" si="19"/>
        <v>0</v>
      </c>
    </row>
    <row r="234" spans="2:30">
      <c r="B234" s="3">
        <f>B233+Parameters!$B$3/60</f>
        <v>58</v>
      </c>
      <c r="D234">
        <f t="shared" si="23"/>
        <v>0</v>
      </c>
      <c r="E234">
        <f t="shared" si="23"/>
        <v>0</v>
      </c>
      <c r="F234">
        <f t="shared" si="23"/>
        <v>0</v>
      </c>
      <c r="G234">
        <f t="shared" si="22"/>
        <v>0</v>
      </c>
      <c r="H234">
        <f t="shared" si="22"/>
        <v>0</v>
      </c>
      <c r="I234">
        <f t="shared" si="22"/>
        <v>0</v>
      </c>
      <c r="J234">
        <f t="shared" si="17"/>
        <v>0</v>
      </c>
      <c r="K234">
        <f t="shared" si="17"/>
        <v>0</v>
      </c>
      <c r="L234">
        <f t="shared" si="17"/>
        <v>0</v>
      </c>
      <c r="M234" t="str">
        <f>IF(MOD(B234*60,Parameters!$F$3)&gt;=Parameters!$F$4,"G","R")</f>
        <v>R</v>
      </c>
      <c r="Q234">
        <f>IF(B234&lt;30,1200/3600*Parameters!$B$3,0)</f>
        <v>0</v>
      </c>
      <c r="R234">
        <f>MIN(D234,Parameters!$B$13*(Parameters!$B$12-E234),Parameters!$B$11)</f>
        <v>0</v>
      </c>
      <c r="S234">
        <f>MIN(E234,Parameters!$B$13*(Parameters!$B$12-F234),Parameters!$B$11)</f>
        <v>0</v>
      </c>
      <c r="T234">
        <f>MIN(F234,Parameters!$B$13*(Parameters!$B$12-G234),Parameters!$B$11)</f>
        <v>0</v>
      </c>
      <c r="U234">
        <f>MIN(G234,Parameters!$B$13*(Parameters!$B$12-H234),Parameters!$B$11)</f>
        <v>0</v>
      </c>
      <c r="V234">
        <f>MIN(H234,Parameters!$B$13*(Parameters!$B$12-I234),Parameters!$B$11)</f>
        <v>0</v>
      </c>
      <c r="W234">
        <f>MIN(I234,Parameters!$B$13*(Parameters!$B$12-J234),Parameters!$B$11)</f>
        <v>0</v>
      </c>
      <c r="X234">
        <f>MIN(J234,Parameters!$B$13*(Parameters!$B$12-K234),Parameters!$B$11)</f>
        <v>0</v>
      </c>
      <c r="Y234">
        <f>MIN(K234,Parameters!$B$13*(Parameters!$B$12-L234),Parameters!$B$11)</f>
        <v>0</v>
      </c>
      <c r="Z234">
        <f>IF(M234="G",MIN(L234,Parameters!$B$11),0)</f>
        <v>0</v>
      </c>
      <c r="AB234">
        <f t="shared" si="20"/>
        <v>600</v>
      </c>
      <c r="AC234">
        <f t="shared" si="21"/>
        <v>600</v>
      </c>
      <c r="AD234">
        <f t="shared" si="19"/>
        <v>0</v>
      </c>
    </row>
    <row r="235" spans="2:30">
      <c r="B235" s="3">
        <f>B234+Parameters!$B$3/60</f>
        <v>58.25</v>
      </c>
      <c r="D235">
        <f t="shared" si="23"/>
        <v>0</v>
      </c>
      <c r="E235">
        <f t="shared" si="23"/>
        <v>0</v>
      </c>
      <c r="F235">
        <f t="shared" si="23"/>
        <v>0</v>
      </c>
      <c r="G235">
        <f t="shared" si="22"/>
        <v>0</v>
      </c>
      <c r="H235">
        <f t="shared" si="22"/>
        <v>0</v>
      </c>
      <c r="I235">
        <f t="shared" si="22"/>
        <v>0</v>
      </c>
      <c r="J235">
        <f t="shared" si="17"/>
        <v>0</v>
      </c>
      <c r="K235">
        <f t="shared" si="17"/>
        <v>0</v>
      </c>
      <c r="L235">
        <f t="shared" si="17"/>
        <v>0</v>
      </c>
      <c r="M235" t="str">
        <f>IF(MOD(B235*60,Parameters!$F$3)&gt;=Parameters!$F$4,"G","R")</f>
        <v>G</v>
      </c>
      <c r="Q235">
        <f>IF(B235&lt;30,1200/3600*Parameters!$B$3,0)</f>
        <v>0</v>
      </c>
      <c r="R235">
        <f>MIN(D235,Parameters!$B$13*(Parameters!$B$12-E235),Parameters!$B$11)</f>
        <v>0</v>
      </c>
      <c r="S235">
        <f>MIN(E235,Parameters!$B$13*(Parameters!$B$12-F235),Parameters!$B$11)</f>
        <v>0</v>
      </c>
      <c r="T235">
        <f>MIN(F235,Parameters!$B$13*(Parameters!$B$12-G235),Parameters!$B$11)</f>
        <v>0</v>
      </c>
      <c r="U235">
        <f>MIN(G235,Parameters!$B$13*(Parameters!$B$12-H235),Parameters!$B$11)</f>
        <v>0</v>
      </c>
      <c r="V235">
        <f>MIN(H235,Parameters!$B$13*(Parameters!$B$12-I235),Parameters!$B$11)</f>
        <v>0</v>
      </c>
      <c r="W235">
        <f>MIN(I235,Parameters!$B$13*(Parameters!$B$12-J235),Parameters!$B$11)</f>
        <v>0</v>
      </c>
      <c r="X235">
        <f>MIN(J235,Parameters!$B$13*(Parameters!$B$12-K235),Parameters!$B$11)</f>
        <v>0</v>
      </c>
      <c r="Y235">
        <f>MIN(K235,Parameters!$B$13*(Parameters!$B$12-L235),Parameters!$B$11)</f>
        <v>0</v>
      </c>
      <c r="Z235">
        <f>IF(M235="G",MIN(L235,Parameters!$B$11),0)</f>
        <v>0</v>
      </c>
      <c r="AB235">
        <f t="shared" si="20"/>
        <v>600</v>
      </c>
      <c r="AC235">
        <f t="shared" si="21"/>
        <v>600</v>
      </c>
      <c r="AD235">
        <f t="shared" si="19"/>
        <v>0</v>
      </c>
    </row>
    <row r="236" spans="2:30">
      <c r="B236" s="3">
        <f>B235+Parameters!$B$3/60</f>
        <v>58.5</v>
      </c>
      <c r="D236">
        <f t="shared" si="23"/>
        <v>0</v>
      </c>
      <c r="E236">
        <f t="shared" si="23"/>
        <v>0</v>
      </c>
      <c r="F236">
        <f t="shared" si="23"/>
        <v>0</v>
      </c>
      <c r="G236">
        <f t="shared" si="22"/>
        <v>0</v>
      </c>
      <c r="H236">
        <f t="shared" si="22"/>
        <v>0</v>
      </c>
      <c r="I236">
        <f t="shared" si="22"/>
        <v>0</v>
      </c>
      <c r="J236">
        <f t="shared" si="17"/>
        <v>0</v>
      </c>
      <c r="K236">
        <f t="shared" si="17"/>
        <v>0</v>
      </c>
      <c r="L236">
        <f t="shared" si="17"/>
        <v>0</v>
      </c>
      <c r="M236" t="str">
        <f>IF(MOD(B236*60,Parameters!$F$3)&gt;=Parameters!$F$4,"G","R")</f>
        <v>G</v>
      </c>
      <c r="Q236">
        <f>IF(B236&lt;30,1200/3600*Parameters!$B$3,0)</f>
        <v>0</v>
      </c>
      <c r="R236">
        <f>MIN(D236,Parameters!$B$13*(Parameters!$B$12-E236),Parameters!$B$11)</f>
        <v>0</v>
      </c>
      <c r="S236">
        <f>MIN(E236,Parameters!$B$13*(Parameters!$B$12-F236),Parameters!$B$11)</f>
        <v>0</v>
      </c>
      <c r="T236">
        <f>MIN(F236,Parameters!$B$13*(Parameters!$B$12-G236),Parameters!$B$11)</f>
        <v>0</v>
      </c>
      <c r="U236">
        <f>MIN(G236,Parameters!$B$13*(Parameters!$B$12-H236),Parameters!$B$11)</f>
        <v>0</v>
      </c>
      <c r="V236">
        <f>MIN(H236,Parameters!$B$13*(Parameters!$B$12-I236),Parameters!$B$11)</f>
        <v>0</v>
      </c>
      <c r="W236">
        <f>MIN(I236,Parameters!$B$13*(Parameters!$B$12-J236),Parameters!$B$11)</f>
        <v>0</v>
      </c>
      <c r="X236">
        <f>MIN(J236,Parameters!$B$13*(Parameters!$B$12-K236),Parameters!$B$11)</f>
        <v>0</v>
      </c>
      <c r="Y236">
        <f>MIN(K236,Parameters!$B$13*(Parameters!$B$12-L236),Parameters!$B$11)</f>
        <v>0</v>
      </c>
      <c r="Z236">
        <f>IF(M236="G",MIN(L236,Parameters!$B$11),0)</f>
        <v>0</v>
      </c>
      <c r="AB236">
        <f t="shared" si="20"/>
        <v>600</v>
      </c>
      <c r="AC236">
        <f t="shared" si="21"/>
        <v>600</v>
      </c>
      <c r="AD236">
        <f t="shared" si="19"/>
        <v>0</v>
      </c>
    </row>
    <row r="237" spans="2:30">
      <c r="B237" s="3">
        <f>B236+Parameters!$B$3/60</f>
        <v>58.75</v>
      </c>
      <c r="D237">
        <f t="shared" si="23"/>
        <v>0</v>
      </c>
      <c r="E237">
        <f t="shared" si="23"/>
        <v>0</v>
      </c>
      <c r="F237">
        <f t="shared" si="23"/>
        <v>0</v>
      </c>
      <c r="G237">
        <f t="shared" si="22"/>
        <v>0</v>
      </c>
      <c r="H237">
        <f t="shared" si="22"/>
        <v>0</v>
      </c>
      <c r="I237">
        <f t="shared" si="22"/>
        <v>0</v>
      </c>
      <c r="J237">
        <f t="shared" si="17"/>
        <v>0</v>
      </c>
      <c r="K237">
        <f t="shared" si="17"/>
        <v>0</v>
      </c>
      <c r="L237">
        <f t="shared" si="17"/>
        <v>0</v>
      </c>
      <c r="M237" t="str">
        <f>IF(MOD(B237*60,Parameters!$F$3)&gt;=Parameters!$F$4,"G","R")</f>
        <v>G</v>
      </c>
      <c r="Q237">
        <f>IF(B237&lt;30,1200/3600*Parameters!$B$3,0)</f>
        <v>0</v>
      </c>
      <c r="R237">
        <f>MIN(D237,Parameters!$B$13*(Parameters!$B$12-E237),Parameters!$B$11)</f>
        <v>0</v>
      </c>
      <c r="S237">
        <f>MIN(E237,Parameters!$B$13*(Parameters!$B$12-F237),Parameters!$B$11)</f>
        <v>0</v>
      </c>
      <c r="T237">
        <f>MIN(F237,Parameters!$B$13*(Parameters!$B$12-G237),Parameters!$B$11)</f>
        <v>0</v>
      </c>
      <c r="U237">
        <f>MIN(G237,Parameters!$B$13*(Parameters!$B$12-H237),Parameters!$B$11)</f>
        <v>0</v>
      </c>
      <c r="V237">
        <f>MIN(H237,Parameters!$B$13*(Parameters!$B$12-I237),Parameters!$B$11)</f>
        <v>0</v>
      </c>
      <c r="W237">
        <f>MIN(I237,Parameters!$B$13*(Parameters!$B$12-J237),Parameters!$B$11)</f>
        <v>0</v>
      </c>
      <c r="X237">
        <f>MIN(J237,Parameters!$B$13*(Parameters!$B$12-K237),Parameters!$B$11)</f>
        <v>0</v>
      </c>
      <c r="Y237">
        <f>MIN(K237,Parameters!$B$13*(Parameters!$B$12-L237),Parameters!$B$11)</f>
        <v>0</v>
      </c>
      <c r="Z237">
        <f>IF(M237="G",MIN(L237,Parameters!$B$11),0)</f>
        <v>0</v>
      </c>
      <c r="AB237">
        <f t="shared" si="20"/>
        <v>600</v>
      </c>
      <c r="AC237">
        <f t="shared" si="21"/>
        <v>600</v>
      </c>
      <c r="AD237">
        <f t="shared" si="19"/>
        <v>0</v>
      </c>
    </row>
    <row r="238" spans="2:30">
      <c r="B238" s="3">
        <f>B237+Parameters!$B$3/60</f>
        <v>59</v>
      </c>
      <c r="D238">
        <f t="shared" si="23"/>
        <v>0</v>
      </c>
      <c r="E238">
        <f t="shared" si="23"/>
        <v>0</v>
      </c>
      <c r="F238">
        <f t="shared" si="23"/>
        <v>0</v>
      </c>
      <c r="G238">
        <f t="shared" si="22"/>
        <v>0</v>
      </c>
      <c r="H238">
        <f t="shared" si="22"/>
        <v>0</v>
      </c>
      <c r="I238">
        <f t="shared" si="22"/>
        <v>0</v>
      </c>
      <c r="J238">
        <f t="shared" si="17"/>
        <v>0</v>
      </c>
      <c r="K238">
        <f t="shared" si="17"/>
        <v>0</v>
      </c>
      <c r="L238">
        <f t="shared" si="17"/>
        <v>0</v>
      </c>
      <c r="M238" t="str">
        <f>IF(MOD(B238*60,Parameters!$F$3)&gt;=Parameters!$F$4,"G","R")</f>
        <v>R</v>
      </c>
      <c r="Q238">
        <f>IF(B238&lt;30,1200/3600*Parameters!$B$3,0)</f>
        <v>0</v>
      </c>
      <c r="R238">
        <f>MIN(D238,Parameters!$B$13*(Parameters!$B$12-E238),Parameters!$B$11)</f>
        <v>0</v>
      </c>
      <c r="S238">
        <f>MIN(E238,Parameters!$B$13*(Parameters!$B$12-F238),Parameters!$B$11)</f>
        <v>0</v>
      </c>
      <c r="T238">
        <f>MIN(F238,Parameters!$B$13*(Parameters!$B$12-G238),Parameters!$B$11)</f>
        <v>0</v>
      </c>
      <c r="U238">
        <f>MIN(G238,Parameters!$B$13*(Parameters!$B$12-H238),Parameters!$B$11)</f>
        <v>0</v>
      </c>
      <c r="V238">
        <f>MIN(H238,Parameters!$B$13*(Parameters!$B$12-I238),Parameters!$B$11)</f>
        <v>0</v>
      </c>
      <c r="W238">
        <f>MIN(I238,Parameters!$B$13*(Parameters!$B$12-J238),Parameters!$B$11)</f>
        <v>0</v>
      </c>
      <c r="X238">
        <f>MIN(J238,Parameters!$B$13*(Parameters!$B$12-K238),Parameters!$B$11)</f>
        <v>0</v>
      </c>
      <c r="Y238">
        <f>MIN(K238,Parameters!$B$13*(Parameters!$B$12-L238),Parameters!$B$11)</f>
        <v>0</v>
      </c>
      <c r="Z238">
        <f>IF(M238="G",MIN(L238,Parameters!$B$11),0)</f>
        <v>0</v>
      </c>
      <c r="AB238">
        <f t="shared" si="20"/>
        <v>600</v>
      </c>
      <c r="AC238">
        <f t="shared" si="21"/>
        <v>600</v>
      </c>
      <c r="AD238">
        <f t="shared" si="19"/>
        <v>0</v>
      </c>
    </row>
    <row r="239" spans="2:30">
      <c r="B239" s="3">
        <f>B238+Parameters!$B$3/60</f>
        <v>59.25</v>
      </c>
      <c r="D239">
        <f t="shared" si="23"/>
        <v>0</v>
      </c>
      <c r="E239">
        <f t="shared" si="23"/>
        <v>0</v>
      </c>
      <c r="F239">
        <f t="shared" si="23"/>
        <v>0</v>
      </c>
      <c r="G239">
        <f t="shared" si="22"/>
        <v>0</v>
      </c>
      <c r="H239">
        <f t="shared" si="22"/>
        <v>0</v>
      </c>
      <c r="I239">
        <f t="shared" si="22"/>
        <v>0</v>
      </c>
      <c r="J239">
        <f t="shared" si="22"/>
        <v>0</v>
      </c>
      <c r="K239">
        <f t="shared" si="22"/>
        <v>0</v>
      </c>
      <c r="L239">
        <f t="shared" si="22"/>
        <v>0</v>
      </c>
      <c r="M239" t="str">
        <f>IF(MOD(B239*60,Parameters!$F$3)&gt;=Parameters!$F$4,"G","R")</f>
        <v>G</v>
      </c>
      <c r="Q239">
        <f>IF(B239&lt;30,1200/3600*Parameters!$B$3,0)</f>
        <v>0</v>
      </c>
      <c r="R239">
        <f>MIN(D239,Parameters!$B$13*(Parameters!$B$12-E239),Parameters!$B$11)</f>
        <v>0</v>
      </c>
      <c r="S239">
        <f>MIN(E239,Parameters!$B$13*(Parameters!$B$12-F239),Parameters!$B$11)</f>
        <v>0</v>
      </c>
      <c r="T239">
        <f>MIN(F239,Parameters!$B$13*(Parameters!$B$12-G239),Parameters!$B$11)</f>
        <v>0</v>
      </c>
      <c r="U239">
        <f>MIN(G239,Parameters!$B$13*(Parameters!$B$12-H239),Parameters!$B$11)</f>
        <v>0</v>
      </c>
      <c r="V239">
        <f>MIN(H239,Parameters!$B$13*(Parameters!$B$12-I239),Parameters!$B$11)</f>
        <v>0</v>
      </c>
      <c r="W239">
        <f>MIN(I239,Parameters!$B$13*(Parameters!$B$12-J239),Parameters!$B$11)</f>
        <v>0</v>
      </c>
      <c r="X239">
        <f>MIN(J239,Parameters!$B$13*(Parameters!$B$12-K239),Parameters!$B$11)</f>
        <v>0</v>
      </c>
      <c r="Y239">
        <f>MIN(K239,Parameters!$B$13*(Parameters!$B$12-L239),Parameters!$B$11)</f>
        <v>0</v>
      </c>
      <c r="Z239">
        <f>IF(M239="G",MIN(L239,Parameters!$B$11),0)</f>
        <v>0</v>
      </c>
      <c r="AB239">
        <f t="shared" si="20"/>
        <v>600</v>
      </c>
      <c r="AC239">
        <f t="shared" si="21"/>
        <v>600</v>
      </c>
      <c r="AD239">
        <f t="shared" si="19"/>
        <v>0</v>
      </c>
    </row>
    <row r="240" spans="2:30">
      <c r="B240" s="3">
        <f>B239+Parameters!$B$3/60</f>
        <v>59.5</v>
      </c>
      <c r="D240">
        <f t="shared" si="23"/>
        <v>0</v>
      </c>
      <c r="E240">
        <f t="shared" si="23"/>
        <v>0</v>
      </c>
      <c r="F240">
        <f t="shared" si="23"/>
        <v>0</v>
      </c>
      <c r="G240">
        <f t="shared" si="22"/>
        <v>0</v>
      </c>
      <c r="H240">
        <f t="shared" si="22"/>
        <v>0</v>
      </c>
      <c r="I240">
        <f t="shared" si="22"/>
        <v>0</v>
      </c>
      <c r="J240">
        <f t="shared" si="22"/>
        <v>0</v>
      </c>
      <c r="K240">
        <f t="shared" si="22"/>
        <v>0</v>
      </c>
      <c r="L240">
        <f t="shared" si="22"/>
        <v>0</v>
      </c>
      <c r="M240" t="str">
        <f>IF(MOD(B240*60,Parameters!$F$3)&gt;=Parameters!$F$4,"G","R")</f>
        <v>G</v>
      </c>
      <c r="Q240">
        <f>IF(B240&lt;30,1200/3600*Parameters!$B$3,0)</f>
        <v>0</v>
      </c>
      <c r="R240">
        <f>MIN(D240,Parameters!$B$13*(Parameters!$B$12-E240),Parameters!$B$11)</f>
        <v>0</v>
      </c>
      <c r="S240">
        <f>MIN(E240,Parameters!$B$13*(Parameters!$B$12-F240),Parameters!$B$11)</f>
        <v>0</v>
      </c>
      <c r="T240">
        <f>MIN(F240,Parameters!$B$13*(Parameters!$B$12-G240),Parameters!$B$11)</f>
        <v>0</v>
      </c>
      <c r="U240">
        <f>MIN(G240,Parameters!$B$13*(Parameters!$B$12-H240),Parameters!$B$11)</f>
        <v>0</v>
      </c>
      <c r="V240">
        <f>MIN(H240,Parameters!$B$13*(Parameters!$B$12-I240),Parameters!$B$11)</f>
        <v>0</v>
      </c>
      <c r="W240">
        <f>MIN(I240,Parameters!$B$13*(Parameters!$B$12-J240),Parameters!$B$11)</f>
        <v>0</v>
      </c>
      <c r="X240">
        <f>MIN(J240,Parameters!$B$13*(Parameters!$B$12-K240),Parameters!$B$11)</f>
        <v>0</v>
      </c>
      <c r="Y240">
        <f>MIN(K240,Parameters!$B$13*(Parameters!$B$12-L240),Parameters!$B$11)</f>
        <v>0</v>
      </c>
      <c r="Z240">
        <f>IF(M240="G",MIN(L240,Parameters!$B$11),0)</f>
        <v>0</v>
      </c>
      <c r="AB240">
        <f t="shared" si="20"/>
        <v>600</v>
      </c>
      <c r="AC240">
        <f t="shared" si="21"/>
        <v>600</v>
      </c>
      <c r="AD240">
        <f t="shared" si="19"/>
        <v>0</v>
      </c>
    </row>
    <row r="241" spans="2:30">
      <c r="B241" s="3">
        <f>B240+Parameters!$B$3/60</f>
        <v>59.75</v>
      </c>
      <c r="D241">
        <f t="shared" si="23"/>
        <v>0</v>
      </c>
      <c r="E241">
        <f t="shared" si="23"/>
        <v>0</v>
      </c>
      <c r="F241">
        <f t="shared" si="23"/>
        <v>0</v>
      </c>
      <c r="G241">
        <f t="shared" si="22"/>
        <v>0</v>
      </c>
      <c r="H241">
        <f t="shared" si="22"/>
        <v>0</v>
      </c>
      <c r="I241">
        <f t="shared" si="22"/>
        <v>0</v>
      </c>
      <c r="J241">
        <f t="shared" si="22"/>
        <v>0</v>
      </c>
      <c r="K241">
        <f t="shared" si="22"/>
        <v>0</v>
      </c>
      <c r="L241">
        <f t="shared" si="22"/>
        <v>0</v>
      </c>
      <c r="M241" t="str">
        <f>IF(MOD(B241*60,Parameters!$F$3)&gt;=Parameters!$F$4,"G","R")</f>
        <v>G</v>
      </c>
      <c r="Q241">
        <f>IF(B241&lt;30,1200/3600*Parameters!$B$3,0)</f>
        <v>0</v>
      </c>
      <c r="R241">
        <f>MIN(D241,Parameters!$B$13*(Parameters!$B$12-E241),Parameters!$B$11)</f>
        <v>0</v>
      </c>
      <c r="S241">
        <f>MIN(E241,Parameters!$B$13*(Parameters!$B$12-F241),Parameters!$B$11)</f>
        <v>0</v>
      </c>
      <c r="T241">
        <f>MIN(F241,Parameters!$B$13*(Parameters!$B$12-G241),Parameters!$B$11)</f>
        <v>0</v>
      </c>
      <c r="U241">
        <f>MIN(G241,Parameters!$B$13*(Parameters!$B$12-H241),Parameters!$B$11)</f>
        <v>0</v>
      </c>
      <c r="V241">
        <f>MIN(H241,Parameters!$B$13*(Parameters!$B$12-I241),Parameters!$B$11)</f>
        <v>0</v>
      </c>
      <c r="W241">
        <f>MIN(I241,Parameters!$B$13*(Parameters!$B$12-J241),Parameters!$B$11)</f>
        <v>0</v>
      </c>
      <c r="X241">
        <f>MIN(J241,Parameters!$B$13*(Parameters!$B$12-K241),Parameters!$B$11)</f>
        <v>0</v>
      </c>
      <c r="Y241">
        <f>MIN(K241,Parameters!$B$13*(Parameters!$B$12-L241),Parameters!$B$11)</f>
        <v>0</v>
      </c>
      <c r="Z241">
        <f>IF(M241="G",MIN(L241,Parameters!$B$11),0)</f>
        <v>0</v>
      </c>
      <c r="AB241">
        <f t="shared" si="20"/>
        <v>600</v>
      </c>
      <c r="AC241">
        <f t="shared" si="21"/>
        <v>600</v>
      </c>
      <c r="AD241">
        <f t="shared" si="19"/>
        <v>0</v>
      </c>
    </row>
    <row r="242" spans="2:30">
      <c r="B242" s="3">
        <f>B241+Parameters!$B$3/60</f>
        <v>60</v>
      </c>
      <c r="D242">
        <f t="shared" si="23"/>
        <v>0</v>
      </c>
      <c r="E242">
        <f t="shared" si="23"/>
        <v>0</v>
      </c>
      <c r="F242">
        <f t="shared" si="23"/>
        <v>0</v>
      </c>
      <c r="G242">
        <f t="shared" si="22"/>
        <v>0</v>
      </c>
      <c r="H242">
        <f t="shared" si="22"/>
        <v>0</v>
      </c>
      <c r="I242">
        <f t="shared" si="22"/>
        <v>0</v>
      </c>
      <c r="J242">
        <f t="shared" si="22"/>
        <v>0</v>
      </c>
      <c r="K242">
        <f t="shared" si="22"/>
        <v>0</v>
      </c>
      <c r="L242">
        <f t="shared" si="22"/>
        <v>0</v>
      </c>
      <c r="M242" t="str">
        <f>IF(MOD(B242*60,Parameters!$F$3)&gt;=Parameters!$F$4,"G","R")</f>
        <v>R</v>
      </c>
      <c r="Q242">
        <f>IF(B242&lt;30,1200/3600*Parameters!$B$3,0)</f>
        <v>0</v>
      </c>
      <c r="R242">
        <f>MIN(D242,Parameters!$B$13*(Parameters!$B$12-E242),Parameters!$B$11)</f>
        <v>0</v>
      </c>
      <c r="S242">
        <f>MIN(E242,Parameters!$B$13*(Parameters!$B$12-F242),Parameters!$B$11)</f>
        <v>0</v>
      </c>
      <c r="T242">
        <f>MIN(F242,Parameters!$B$13*(Parameters!$B$12-G242),Parameters!$B$11)</f>
        <v>0</v>
      </c>
      <c r="U242">
        <f>MIN(G242,Parameters!$B$13*(Parameters!$B$12-H242),Parameters!$B$11)</f>
        <v>0</v>
      </c>
      <c r="V242">
        <f>MIN(H242,Parameters!$B$13*(Parameters!$B$12-I242),Parameters!$B$11)</f>
        <v>0</v>
      </c>
      <c r="W242">
        <f>MIN(I242,Parameters!$B$13*(Parameters!$B$12-J242),Parameters!$B$11)</f>
        <v>0</v>
      </c>
      <c r="X242">
        <f>MIN(J242,Parameters!$B$13*(Parameters!$B$12-K242),Parameters!$B$11)</f>
        <v>0</v>
      </c>
      <c r="Y242">
        <f>MIN(K242,Parameters!$B$13*(Parameters!$B$12-L242),Parameters!$B$11)</f>
        <v>0</v>
      </c>
      <c r="Z242">
        <f>IF(M242="G",MIN(L242,Parameters!$B$11),0)</f>
        <v>0</v>
      </c>
      <c r="AB242">
        <f t="shared" si="20"/>
        <v>600</v>
      </c>
      <c r="AC242">
        <f t="shared" si="21"/>
        <v>600</v>
      </c>
      <c r="AD242">
        <f t="shared" si="19"/>
        <v>0</v>
      </c>
    </row>
  </sheetData>
  <conditionalFormatting sqref="D2:L242">
    <cfRule type="colorScale" priority="3">
      <colorScale>
        <cfvo type="num" val="0"/>
        <cfvo type="formula" val="$AE$2"/>
        <color theme="6"/>
        <color rgb="FFC00000"/>
      </colorScale>
    </cfRule>
  </conditionalFormatting>
  <conditionalFormatting sqref="M2:M242">
    <cfRule type="cellIs" dxfId="1" priority="1" operator="equal">
      <formula>"R"</formula>
    </cfRule>
    <cfRule type="cellIs" dxfId="0" priority="2" operator="equal">
      <formula>"G"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Approach 1</vt:lpstr>
      <vt:lpstr>Approach 2</vt:lpstr>
    </vt:vector>
  </TitlesOfParts>
  <Company>University of Texas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Boyles</dc:creator>
  <cp:lastModifiedBy>Steve Boyles</cp:lastModifiedBy>
  <dcterms:created xsi:type="dcterms:W3CDTF">2012-03-15T04:51:27Z</dcterms:created>
  <dcterms:modified xsi:type="dcterms:W3CDTF">2012-03-19T08:12:10Z</dcterms:modified>
</cp:coreProperties>
</file>