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23136" windowHeight="10428"/>
  </bookViews>
  <sheets>
    <sheet name="Higher order model" sheetId="6" r:id="rId1"/>
  </sheets>
  <calcPr calcId="145621"/>
</workbook>
</file>

<file path=xl/calcChain.xml><?xml version="1.0" encoding="utf-8"?>
<calcChain xmlns="http://schemas.openxmlformats.org/spreadsheetml/2006/main">
  <c r="F10" i="6" l="1"/>
  <c r="G5" i="6" s="1"/>
  <c r="B14" i="6"/>
  <c r="F8" i="6"/>
  <c r="G6" i="6"/>
  <c r="F6" i="6"/>
  <c r="E6" i="6"/>
  <c r="E5" i="6"/>
  <c r="G4" i="6"/>
  <c r="F4" i="6"/>
  <c r="E4" i="6"/>
  <c r="F5" i="6" l="1"/>
  <c r="G13" i="6"/>
  <c r="G15" i="6"/>
  <c r="F7" i="6"/>
</calcChain>
</file>

<file path=xl/sharedStrings.xml><?xml version="1.0" encoding="utf-8"?>
<sst xmlns="http://schemas.openxmlformats.org/spreadsheetml/2006/main" count="19" uniqueCount="16">
  <si>
    <t>k</t>
  </si>
  <si>
    <t>u</t>
  </si>
  <si>
    <t>w</t>
  </si>
  <si>
    <t>Average</t>
  </si>
  <si>
    <t>dx</t>
  </si>
  <si>
    <t>dt</t>
  </si>
  <si>
    <t>New values</t>
  </si>
  <si>
    <t>Time der</t>
  </si>
  <si>
    <t>Space der</t>
  </si>
  <si>
    <t>Conservation equation</t>
  </si>
  <si>
    <t>Momentum equation</t>
  </si>
  <si>
    <t>c_0^2</t>
  </si>
  <si>
    <t>tau</t>
  </si>
  <si>
    <t>Definition of w</t>
  </si>
  <si>
    <t>Target der</t>
  </si>
  <si>
    <t>Target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</si>
</sst>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F7" sqref="F7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I1" t="s">
        <v>6</v>
      </c>
    </row>
    <row r="2" spans="1:11" x14ac:dyDescent="0.3">
      <c r="A2" s="4">
        <v>181.60244988478169</v>
      </c>
      <c r="B2" s="5">
        <v>27.011890841501614</v>
      </c>
      <c r="C2" s="6">
        <v>-64.306471178458921</v>
      </c>
      <c r="I2" s="4">
        <v>193.08362453468104</v>
      </c>
      <c r="J2" s="5">
        <v>31.144063965819978</v>
      </c>
      <c r="K2" s="6">
        <v>-92.408721609453806</v>
      </c>
    </row>
    <row r="3" spans="1:11" x14ac:dyDescent="0.3">
      <c r="E3" t="s">
        <v>0</v>
      </c>
      <c r="F3" t="s">
        <v>1</v>
      </c>
      <c r="G3" t="s">
        <v>2</v>
      </c>
    </row>
    <row r="4" spans="1:11" x14ac:dyDescent="0.3">
      <c r="D4" t="s">
        <v>3</v>
      </c>
      <c r="E4" s="7">
        <f>AVERAGE(A2,I2,A10,I10)</f>
        <v>163.033998645796</v>
      </c>
      <c r="F4" s="7">
        <f>AVERAGE(B2,J2,B10,J10)</f>
        <v>32.416840724590593</v>
      </c>
      <c r="G4" s="7">
        <f>AVERAGE(C2,K2,C10,K10)</f>
        <v>-66.7772664185959</v>
      </c>
    </row>
    <row r="5" spans="1:11" x14ac:dyDescent="0.3">
      <c r="A5" t="s">
        <v>4</v>
      </c>
      <c r="B5">
        <v>0.1</v>
      </c>
      <c r="D5" t="s">
        <v>7</v>
      </c>
      <c r="E5">
        <f>AVERAGE(I2-A2,I10-A10)/$F10</f>
        <v>-4873.4797983889375</v>
      </c>
      <c r="F5">
        <f t="shared" ref="F5:G5" si="0">AVERAGE(J2-B2,J10-B10)/$F10</f>
        <v>2322.4542321506092</v>
      </c>
      <c r="G5">
        <f t="shared" si="0"/>
        <v>3136.9928488081896</v>
      </c>
    </row>
    <row r="6" spans="1:11" x14ac:dyDescent="0.3">
      <c r="D6" t="s">
        <v>8</v>
      </c>
      <c r="E6">
        <f>AVERAGE(A2-A10,I2-I10)/$B5</f>
        <v>486.18077127870725</v>
      </c>
      <c r="F6">
        <f t="shared" ref="F6:G6" si="1">AVERAGE(B2-B10,J2-J10)/$B5</f>
        <v>-66.777266418595886</v>
      </c>
      <c r="G6">
        <f t="shared" si="1"/>
        <v>-231.60659950720918</v>
      </c>
    </row>
    <row r="7" spans="1:11" x14ac:dyDescent="0.3">
      <c r="D7" t="s">
        <v>15</v>
      </c>
      <c r="F7">
        <f>60*(1-E4/240)</f>
        <v>19.241500338550996</v>
      </c>
    </row>
    <row r="8" spans="1:11" x14ac:dyDescent="0.3">
      <c r="D8" t="s">
        <v>14</v>
      </c>
      <c r="F8">
        <f>-0.25</f>
        <v>-0.25</v>
      </c>
    </row>
    <row r="10" spans="1:11" x14ac:dyDescent="0.3">
      <c r="A10" s="8">
        <v>152.58801373745854</v>
      </c>
      <c r="B10" s="9">
        <v>33.951033554095218</v>
      </c>
      <c r="C10" s="10">
        <v>-74.476383073413203</v>
      </c>
      <c r="E10" t="s">
        <v>5</v>
      </c>
      <c r="F10">
        <f>6/3600</f>
        <v>1.6666666666666668E-3</v>
      </c>
      <c r="I10" s="1">
        <v>124.86190642626273</v>
      </c>
      <c r="J10" s="2">
        <v>37.560374536945552</v>
      </c>
      <c r="K10" s="3">
        <v>-35.917489813057685</v>
      </c>
    </row>
    <row r="13" spans="1:11" x14ac:dyDescent="0.3">
      <c r="A13" t="s">
        <v>11</v>
      </c>
      <c r="B13">
        <v>0.01</v>
      </c>
      <c r="D13" t="s">
        <v>9</v>
      </c>
      <c r="G13">
        <f>E5+F4*E6+E4*G4</f>
        <v>6.4652202127035707E-5</v>
      </c>
    </row>
    <row r="14" spans="1:11" x14ac:dyDescent="0.3">
      <c r="A14" t="s">
        <v>12</v>
      </c>
      <c r="B14">
        <f>5/60</f>
        <v>8.3333333333333329E-2</v>
      </c>
      <c r="D14" t="s">
        <v>10</v>
      </c>
    </row>
    <row r="15" spans="1:11" x14ac:dyDescent="0.3">
      <c r="D15" t="s">
        <v>13</v>
      </c>
      <c r="G15">
        <f>F6-G4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Higher order model</vt:lpstr>
    </vt:vector>
  </TitlesOfParts>
  <Company>University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Boyles</dc:creator>
  <cp:lastModifiedBy>Stephen Boyles</cp:lastModifiedBy>
  <dcterms:created xsi:type="dcterms:W3CDTF">2012-03-22T02:50:13Z</dcterms:created>
  <dcterms:modified xsi:type="dcterms:W3CDTF">2013-03-26T15:46:17Z</dcterms:modified>
</cp:coreProperties>
</file>